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66" activeTab="2"/>
  </bookViews>
  <sheets>
    <sheet name="прил 14.1" sheetId="41" r:id="rId1"/>
    <sheet name="прил 14(КС-ОЦМР)" sheetId="40" r:id="rId2"/>
    <sheet name="прил 13 ВМП" sheetId="31" r:id="rId3"/>
    <sheet name="прил 12.1" sheetId="36" r:id="rId4"/>
    <sheet name="прил 12 (КС ОНК)" sheetId="37" r:id="rId5"/>
    <sheet name="прил 11.1" sheetId="30" r:id="rId6"/>
    <sheet name="прил 11 (Роды)" sheetId="29" r:id="rId7"/>
    <sheet name="прил 10.1" sheetId="26" r:id="rId8"/>
    <sheet name="прил 10 неотлож" sheetId="25" r:id="rId9"/>
    <sheet name="прил 9.1" sheetId="38" r:id="rId10"/>
    <sheet name="прил 9 (КТ,МРТ)" sheetId="39" r:id="rId11"/>
    <sheet name="прил 8.1" sheetId="34" r:id="rId12"/>
    <sheet name="прил 8 (ДИ энд)" sheetId="35" r:id="rId13"/>
    <sheet name="прил 7.1" sheetId="27" r:id="rId14"/>
    <sheet name="прил 7(ДИ проч.)" sheetId="28" r:id="rId15"/>
    <sheet name="прил 6.4.1" sheetId="23" r:id="rId16"/>
    <sheet name="прил 6.3.1" sheetId="24" r:id="rId17"/>
    <sheet name="прил 6.2.1" sheetId="22" r:id="rId18"/>
    <sheet name="прил 6.1.1" sheetId="21" r:id="rId19"/>
    <sheet name="прил 6.4(ПМО и дисп. дети)" sheetId="20" r:id="rId20"/>
    <sheet name="прил 6.3(ПМО взр.)" sheetId="19" r:id="rId21"/>
    <sheet name="прил 6.2(дисп2)" sheetId="18" r:id="rId22"/>
    <sheet name="прил 6.1(Дисп1)" sheetId="17" r:id="rId23"/>
    <sheet name="прил 5.1" sheetId="16" r:id="rId24"/>
    <sheet name="прил 5(по кварталам)" sheetId="15" r:id="rId25"/>
    <sheet name="прил 4 ФАП" sheetId="12" r:id="rId26"/>
    <sheet name="прил 3 стомат." sheetId="13" r:id="rId27"/>
    <sheet name="прил 2 подуш." sheetId="14" r:id="rId28"/>
    <sheet name="прил 1.11" sheetId="1" r:id="rId29"/>
    <sheet name="прил 1.10" sheetId="2" r:id="rId30"/>
    <sheet name="прил 1.9" sheetId="3" r:id="rId31"/>
    <sheet name="прил 1.8" sheetId="4" r:id="rId32"/>
    <sheet name="прил 1.7" sheetId="5" r:id="rId33"/>
    <sheet name="прил 1.6" sheetId="6" r:id="rId34"/>
    <sheet name="прил 1.5" sheetId="7" r:id="rId35"/>
    <sheet name="прил 1.4" sheetId="8" r:id="rId36"/>
    <sheet name="прил 1.3" sheetId="9" r:id="rId37"/>
    <sheet name="прил 1.2" sheetId="10" r:id="rId38"/>
    <sheet name="прил 1.1" sheetId="11" r:id="rId39"/>
  </sheets>
  <externalReferences>
    <externalReference r:id="rId40"/>
  </externalReferences>
  <definedNames>
    <definedName name="_xlnm._FilterDatabase" localSheetId="22" hidden="1">'прил 6.1(Дисп1)'!$A$5:$N$5</definedName>
    <definedName name="_xlnm._FilterDatabase" localSheetId="18" hidden="1">'прил 6.1.1'!$A$1:$A$622</definedName>
    <definedName name="_xlnm._FilterDatabase" localSheetId="17" hidden="1">'прил 6.2.1'!$A$1:$C$540</definedName>
    <definedName name="_xlnm._FilterDatabase" localSheetId="16" hidden="1">'прил 6.3.1'!$A$1:$C$550</definedName>
    <definedName name="_xlnm._FilterDatabase" localSheetId="15" hidden="1">'прил 6.4.1'!$A$1:$C$482</definedName>
    <definedName name="_xlnm.Print_Area" localSheetId="37">'прил 1.2'!$A$1:$H$67</definedName>
    <definedName name="_xlnm.Print_Area" localSheetId="35">'прил 1.4'!$A$1:$M$67</definedName>
    <definedName name="_xlnm.Print_Area" localSheetId="34">'прил 1.5'!$A$1:$M$67</definedName>
    <definedName name="_xlnm.Print_Area" localSheetId="30">'прил 1.9'!$A$1:$L$68</definedName>
    <definedName name="_xlnm.Print_Area" localSheetId="8">'прил 10 неотлож'!$A$1:$G$10</definedName>
    <definedName name="_xlnm.Print_Area" localSheetId="1">'прил 14(КС-ОЦМР)'!$A$1:$J$8</definedName>
    <definedName name="_xlnm.Print_Area" localSheetId="23">'прил 5.1'!$A$1:$C$278</definedName>
    <definedName name="_xlnm.Print_Area" localSheetId="18">'прил 6.1.1'!$A$1:$C$604</definedName>
    <definedName name="_xlnm.Print_Area" localSheetId="10">'прил 9 (КТ,МРТ)'!$A$1:$G$30</definedName>
  </definedNames>
  <calcPr calcId="162913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39" l="1"/>
  <c r="D24" i="39"/>
  <c r="C24" i="39"/>
  <c r="B24" i="39"/>
  <c r="C30" i="39"/>
  <c r="J7" i="40" l="1"/>
  <c r="I7" i="40"/>
  <c r="E8" i="28" l="1"/>
  <c r="H8" i="40" l="1"/>
  <c r="G8" i="40"/>
  <c r="D9" i="28" l="1"/>
  <c r="C9" i="28"/>
  <c r="B9" i="28"/>
  <c r="F8" i="28"/>
  <c r="G8" i="28"/>
  <c r="F7" i="28"/>
  <c r="G7" i="28"/>
  <c r="G6" i="28"/>
  <c r="F6" i="28"/>
  <c r="F5" i="28"/>
  <c r="E9" i="28"/>
  <c r="F9" i="28" l="1"/>
  <c r="G5" i="28"/>
  <c r="G9" i="28" s="1"/>
  <c r="F27" i="39" l="1"/>
  <c r="G27" i="39"/>
  <c r="F28" i="39"/>
  <c r="G28" i="39"/>
  <c r="F29" i="39"/>
  <c r="G29" i="39"/>
  <c r="F30" i="39"/>
  <c r="G30" i="39"/>
  <c r="G26" i="39"/>
  <c r="F26" i="39"/>
  <c r="F7" i="39"/>
  <c r="G7" i="39"/>
  <c r="F8" i="39"/>
  <c r="G8" i="39"/>
  <c r="F9" i="39"/>
  <c r="G9" i="39"/>
  <c r="F10" i="39"/>
  <c r="G10" i="39"/>
  <c r="F11" i="39"/>
  <c r="G11" i="39"/>
  <c r="F12" i="39"/>
  <c r="G12" i="39"/>
  <c r="F13" i="39"/>
  <c r="G13" i="39"/>
  <c r="F14" i="39"/>
  <c r="G14" i="39"/>
  <c r="F15" i="39"/>
  <c r="G15" i="39"/>
  <c r="F16" i="39"/>
  <c r="G16" i="39"/>
  <c r="F17" i="39"/>
  <c r="G17" i="39"/>
  <c r="F18" i="39"/>
  <c r="G18" i="39"/>
  <c r="F19" i="39"/>
  <c r="G19" i="39"/>
  <c r="F20" i="39"/>
  <c r="G20" i="39"/>
  <c r="F21" i="39"/>
  <c r="F24" i="39" s="1"/>
  <c r="G21" i="39"/>
  <c r="G24" i="39" s="1"/>
  <c r="F22" i="39"/>
  <c r="G22" i="39"/>
  <c r="F23" i="39"/>
  <c r="G23" i="39"/>
  <c r="G6" i="39"/>
  <c r="F6" i="39"/>
  <c r="I6" i="40" l="1"/>
  <c r="J6" i="40"/>
  <c r="H109" i="15" l="1"/>
  <c r="G109" i="15"/>
  <c r="H108" i="15"/>
  <c r="G108" i="15"/>
  <c r="H107" i="15"/>
  <c r="G107" i="15"/>
  <c r="H106" i="15"/>
  <c r="G106" i="15"/>
  <c r="F105" i="15"/>
  <c r="E105" i="15"/>
  <c r="D105" i="15"/>
  <c r="C105" i="15"/>
  <c r="H104" i="15"/>
  <c r="G104" i="15"/>
  <c r="H103" i="15"/>
  <c r="G103" i="15"/>
  <c r="H102" i="15"/>
  <c r="G102" i="15"/>
  <c r="H101" i="15"/>
  <c r="G101" i="15"/>
  <c r="F100" i="15"/>
  <c r="E100" i="15"/>
  <c r="D100" i="15"/>
  <c r="C100" i="15"/>
  <c r="H100" i="15" l="1"/>
  <c r="G100" i="15"/>
  <c r="G105" i="15"/>
  <c r="H105" i="15"/>
  <c r="H99" i="15"/>
  <c r="G99" i="15"/>
  <c r="H98" i="15"/>
  <c r="G98" i="15"/>
  <c r="H97" i="15"/>
  <c r="G97" i="15"/>
  <c r="H96" i="15"/>
  <c r="G96" i="15"/>
  <c r="F95" i="15"/>
  <c r="E95" i="15"/>
  <c r="D95" i="15"/>
  <c r="C95" i="15"/>
  <c r="H94" i="15"/>
  <c r="G94" i="15"/>
  <c r="H93" i="15"/>
  <c r="G93" i="15"/>
  <c r="H92" i="15"/>
  <c r="G92" i="15"/>
  <c r="H91" i="15"/>
  <c r="G91" i="15"/>
  <c r="F90" i="15"/>
  <c r="E90" i="15"/>
  <c r="D90" i="15"/>
  <c r="C90" i="15"/>
  <c r="H89" i="15"/>
  <c r="G89" i="15"/>
  <c r="H88" i="15"/>
  <c r="G88" i="15"/>
  <c r="H87" i="15"/>
  <c r="G87" i="15"/>
  <c r="H86" i="15"/>
  <c r="G86" i="15"/>
  <c r="F85" i="15"/>
  <c r="E85" i="15"/>
  <c r="D85" i="15"/>
  <c r="C85" i="15"/>
  <c r="H84" i="15"/>
  <c r="G84" i="15"/>
  <c r="H83" i="15"/>
  <c r="G83" i="15"/>
  <c r="H82" i="15"/>
  <c r="G82" i="15"/>
  <c r="H81" i="15"/>
  <c r="G81" i="15"/>
  <c r="F80" i="15"/>
  <c r="E80" i="15"/>
  <c r="D80" i="15"/>
  <c r="C80" i="15"/>
  <c r="H34" i="15"/>
  <c r="G34" i="15"/>
  <c r="H33" i="15"/>
  <c r="G33" i="15"/>
  <c r="H32" i="15"/>
  <c r="G32" i="15"/>
  <c r="H31" i="15"/>
  <c r="G31" i="15"/>
  <c r="F30" i="15"/>
  <c r="E30" i="15"/>
  <c r="D30" i="15"/>
  <c r="C30" i="15"/>
  <c r="G95" i="15" l="1"/>
  <c r="H95" i="15"/>
  <c r="G90" i="15"/>
  <c r="H90" i="15"/>
  <c r="H85" i="15"/>
  <c r="G85" i="15"/>
  <c r="G80" i="15"/>
  <c r="H80" i="15"/>
  <c r="G30" i="15"/>
  <c r="H30" i="15"/>
  <c r="H66" i="1"/>
  <c r="H79" i="15" l="1"/>
  <c r="G79" i="15"/>
  <c r="H78" i="15"/>
  <c r="G78" i="15"/>
  <c r="H77" i="15"/>
  <c r="G77" i="15"/>
  <c r="H76" i="15"/>
  <c r="G76" i="15"/>
  <c r="F75" i="15"/>
  <c r="E75" i="15"/>
  <c r="D75" i="15"/>
  <c r="C75" i="15"/>
  <c r="H74" i="15"/>
  <c r="G74" i="15"/>
  <c r="H73" i="15"/>
  <c r="G73" i="15"/>
  <c r="H72" i="15"/>
  <c r="G72" i="15"/>
  <c r="H71" i="15"/>
  <c r="G71" i="15"/>
  <c r="F70" i="15"/>
  <c r="E70" i="15"/>
  <c r="D70" i="15"/>
  <c r="C70" i="15"/>
  <c r="H70" i="15" l="1"/>
  <c r="H75" i="15"/>
  <c r="G75" i="15"/>
  <c r="G70" i="15"/>
  <c r="G309" i="31" l="1"/>
  <c r="F309" i="31"/>
  <c r="G188" i="31"/>
  <c r="F188" i="31"/>
  <c r="G187" i="31"/>
  <c r="F187" i="31"/>
  <c r="G186" i="31"/>
  <c r="G185" i="31" s="1"/>
  <c r="F186" i="31"/>
  <c r="C185" i="31"/>
  <c r="B185" i="31"/>
  <c r="G184" i="31"/>
  <c r="F184" i="31"/>
  <c r="G183" i="31"/>
  <c r="F183" i="31"/>
  <c r="C182" i="31"/>
  <c r="C181" i="31" s="1"/>
  <c r="B182" i="31"/>
  <c r="B181" i="31" s="1"/>
  <c r="G160" i="31"/>
  <c r="G156" i="31" s="1"/>
  <c r="F160" i="31"/>
  <c r="G159" i="31"/>
  <c r="F159" i="31"/>
  <c r="G158" i="31"/>
  <c r="F158" i="31"/>
  <c r="G157" i="31"/>
  <c r="F157" i="31"/>
  <c r="E156" i="31"/>
  <c r="D156" i="31"/>
  <c r="C156" i="31"/>
  <c r="B156" i="31"/>
  <c r="G155" i="31"/>
  <c r="F155" i="31"/>
  <c r="G154" i="31"/>
  <c r="F154" i="31"/>
  <c r="G153" i="31"/>
  <c r="F153" i="31"/>
  <c r="G152" i="31"/>
  <c r="F152" i="31"/>
  <c r="F151" i="31" s="1"/>
  <c r="E151" i="31"/>
  <c r="D151" i="31"/>
  <c r="D150" i="31" s="1"/>
  <c r="D149" i="31" s="1"/>
  <c r="C151" i="31"/>
  <c r="C150" i="31" s="1"/>
  <c r="B151" i="31"/>
  <c r="B150" i="31" l="1"/>
  <c r="F182" i="31"/>
  <c r="G182" i="31"/>
  <c r="G181" i="31"/>
  <c r="G151" i="31"/>
  <c r="G150" i="31" s="1"/>
  <c r="F156" i="31"/>
  <c r="F150" i="31" s="1"/>
  <c r="E150" i="31"/>
  <c r="E149" i="31" s="1"/>
  <c r="F185" i="31"/>
  <c r="F181" i="31" s="1"/>
  <c r="F65" i="15"/>
  <c r="E65" i="15"/>
  <c r="D65" i="15"/>
  <c r="C65" i="15"/>
  <c r="H69" i="15"/>
  <c r="G69" i="15"/>
  <c r="H68" i="15"/>
  <c r="G68" i="15"/>
  <c r="H67" i="15"/>
  <c r="G67" i="15"/>
  <c r="H66" i="15"/>
  <c r="G66" i="15"/>
  <c r="G65" i="15" l="1"/>
  <c r="H65" i="15"/>
  <c r="F9" i="37"/>
  <c r="E9" i="37"/>
  <c r="J8" i="37"/>
  <c r="G8" i="37"/>
  <c r="G9" i="37" s="1"/>
  <c r="I7" i="37"/>
  <c r="H7" i="37"/>
  <c r="J7" i="37" s="1"/>
  <c r="I6" i="37"/>
  <c r="H6" i="37"/>
  <c r="J6" i="37" s="1"/>
  <c r="I8" i="37" l="1"/>
  <c r="I9" i="37" s="1"/>
  <c r="J9" i="37"/>
  <c r="H9" i="37"/>
  <c r="H64" i="15" l="1"/>
  <c r="G64" i="15"/>
  <c r="H63" i="15"/>
  <c r="G63" i="15"/>
  <c r="H62" i="15"/>
  <c r="G62" i="15"/>
  <c r="H61" i="15"/>
  <c r="G61" i="15"/>
  <c r="G60" i="15" l="1"/>
  <c r="H60" i="15"/>
  <c r="E16" i="35" l="1"/>
  <c r="D16" i="35" l="1"/>
  <c r="C16" i="35"/>
  <c r="B16" i="35"/>
  <c r="G15" i="35"/>
  <c r="F15" i="35"/>
  <c r="G14" i="35"/>
  <c r="F14" i="35"/>
  <c r="G13" i="35"/>
  <c r="F13" i="35"/>
  <c r="G12" i="35"/>
  <c r="F12" i="35"/>
  <c r="G11" i="35"/>
  <c r="F11" i="35"/>
  <c r="G10" i="35"/>
  <c r="F10" i="35"/>
  <c r="G9" i="35"/>
  <c r="F9" i="35"/>
  <c r="G8" i="35"/>
  <c r="F8" i="35"/>
  <c r="G7" i="35"/>
  <c r="F7" i="35"/>
  <c r="G6" i="35"/>
  <c r="F6" i="35"/>
  <c r="G5" i="35"/>
  <c r="F5" i="35"/>
  <c r="F16" i="35" l="1"/>
  <c r="G16" i="35"/>
  <c r="F14" i="29"/>
  <c r="E14" i="29"/>
  <c r="D14" i="29"/>
  <c r="I13" i="29"/>
  <c r="H13" i="29"/>
  <c r="C13" i="29"/>
  <c r="I12" i="29"/>
  <c r="H12" i="29"/>
  <c r="C12" i="29"/>
  <c r="I11" i="29"/>
  <c r="H11" i="29"/>
  <c r="C11" i="29"/>
  <c r="I10" i="29"/>
  <c r="H10" i="29"/>
  <c r="C10" i="29"/>
  <c r="I9" i="29"/>
  <c r="H9" i="29"/>
  <c r="C9" i="29"/>
  <c r="I8" i="29"/>
  <c r="H8" i="29"/>
  <c r="C8" i="29"/>
  <c r="I7" i="29"/>
  <c r="H7" i="29"/>
  <c r="C7" i="29"/>
  <c r="H6" i="29"/>
  <c r="O6" i="29"/>
  <c r="C6" i="29"/>
  <c r="H14" i="29" l="1"/>
  <c r="I6" i="29"/>
  <c r="I14" i="29" s="1"/>
  <c r="G14" i="29"/>
  <c r="E10" i="25" l="1"/>
  <c r="D10" i="25"/>
  <c r="F6" i="25"/>
  <c r="G6" i="25"/>
  <c r="F7" i="25"/>
  <c r="G7" i="25"/>
  <c r="F8" i="25"/>
  <c r="G8" i="25"/>
  <c r="F9" i="25"/>
  <c r="G9" i="25"/>
  <c r="G5" i="25"/>
  <c r="F5" i="25"/>
  <c r="F55" i="15" l="1"/>
  <c r="E55" i="15"/>
  <c r="F50" i="15"/>
  <c r="E50" i="15"/>
  <c r="F45" i="15"/>
  <c r="E45" i="15"/>
  <c r="F40" i="15"/>
  <c r="E40" i="15"/>
  <c r="F35" i="15"/>
  <c r="E35" i="15"/>
  <c r="F20" i="15"/>
  <c r="E20" i="15"/>
  <c r="F25" i="15"/>
  <c r="E25" i="15"/>
  <c r="D55" i="15" l="1"/>
  <c r="C55" i="15"/>
  <c r="D50" i="15"/>
  <c r="C50" i="15"/>
  <c r="D45" i="15"/>
  <c r="C45" i="15"/>
  <c r="D40" i="15"/>
  <c r="C40" i="15"/>
  <c r="D35" i="15"/>
  <c r="C35" i="15"/>
  <c r="D25" i="15"/>
  <c r="C25" i="15"/>
  <c r="D20" i="15"/>
  <c r="C20" i="15"/>
  <c r="H59" i="15"/>
  <c r="G59" i="15"/>
  <c r="H58" i="15"/>
  <c r="G58" i="15"/>
  <c r="H57" i="15"/>
  <c r="G57" i="15"/>
  <c r="H56" i="15"/>
  <c r="G56" i="15"/>
  <c r="H54" i="15"/>
  <c r="G54" i="15"/>
  <c r="H53" i="15"/>
  <c r="G53" i="15"/>
  <c r="H52" i="15"/>
  <c r="G52" i="15"/>
  <c r="H51" i="15"/>
  <c r="G51" i="15"/>
  <c r="H49" i="15"/>
  <c r="G49" i="15"/>
  <c r="H48" i="15"/>
  <c r="G48" i="15"/>
  <c r="H47" i="15"/>
  <c r="G47" i="15"/>
  <c r="H46" i="15"/>
  <c r="G46" i="15"/>
  <c r="H44" i="15"/>
  <c r="G44" i="15"/>
  <c r="H43" i="15"/>
  <c r="G43" i="15"/>
  <c r="H42" i="15"/>
  <c r="G42" i="15"/>
  <c r="H41" i="15"/>
  <c r="G41" i="15"/>
  <c r="H39" i="15"/>
  <c r="G39" i="15"/>
  <c r="H38" i="15"/>
  <c r="G38" i="15"/>
  <c r="H37" i="15"/>
  <c r="G37" i="15"/>
  <c r="H36" i="15"/>
  <c r="G36" i="15"/>
  <c r="H29" i="15"/>
  <c r="G29" i="15"/>
  <c r="H28" i="15"/>
  <c r="G28" i="15"/>
  <c r="H27" i="15"/>
  <c r="G27" i="15"/>
  <c r="H26" i="15"/>
  <c r="G26" i="15"/>
  <c r="H24" i="15"/>
  <c r="G24" i="15"/>
  <c r="H23" i="15"/>
  <c r="G23" i="15"/>
  <c r="H22" i="15"/>
  <c r="G22" i="15"/>
  <c r="H21" i="15"/>
  <c r="G21" i="15"/>
  <c r="H55" i="15" l="1"/>
  <c r="G55" i="15"/>
  <c r="H50" i="15"/>
  <c r="G50" i="15"/>
  <c r="H45" i="15"/>
  <c r="G45" i="15"/>
  <c r="H40" i="15"/>
  <c r="G40" i="15"/>
  <c r="H35" i="15"/>
  <c r="G35" i="15"/>
  <c r="H25" i="15"/>
  <c r="G25" i="15"/>
  <c r="H20" i="15"/>
  <c r="G20" i="15"/>
  <c r="C16" i="23"/>
  <c r="B16" i="23"/>
  <c r="C475" i="23"/>
  <c r="B475" i="23"/>
  <c r="C466" i="23"/>
  <c r="B466" i="23"/>
  <c r="C456" i="23"/>
  <c r="B456" i="23"/>
  <c r="C447" i="23"/>
  <c r="B447" i="23"/>
  <c r="C437" i="23"/>
  <c r="B437" i="23"/>
  <c r="C427" i="23"/>
  <c r="B427" i="23"/>
  <c r="C417" i="23"/>
  <c r="B417" i="23"/>
  <c r="C407" i="23"/>
  <c r="B407" i="23"/>
  <c r="C397" i="23"/>
  <c r="B397" i="23"/>
  <c r="C387" i="23"/>
  <c r="B387" i="23"/>
  <c r="C378" i="23"/>
  <c r="B378" i="23"/>
  <c r="C368" i="23"/>
  <c r="B368" i="23"/>
  <c r="C358" i="23"/>
  <c r="B358" i="23"/>
  <c r="C348" i="23"/>
  <c r="B348" i="23"/>
  <c r="C338" i="23"/>
  <c r="B338" i="23"/>
  <c r="C328" i="23"/>
  <c r="B328" i="23"/>
  <c r="C318" i="23"/>
  <c r="B318" i="23"/>
  <c r="C308" i="23"/>
  <c r="B308" i="23"/>
  <c r="C298" i="23"/>
  <c r="B298" i="23"/>
  <c r="C288" i="23"/>
  <c r="B288" i="23"/>
  <c r="C278" i="23"/>
  <c r="B278" i="23"/>
  <c r="C268" i="23"/>
  <c r="B268" i="23"/>
  <c r="C258" i="23"/>
  <c r="B258" i="23"/>
  <c r="C249" i="23"/>
  <c r="B249" i="23"/>
  <c r="C239" i="23"/>
  <c r="B239" i="23"/>
  <c r="C230" i="23"/>
  <c r="B230" i="23"/>
  <c r="C220" i="23"/>
  <c r="B220" i="23"/>
  <c r="C210" i="23"/>
  <c r="B210" i="23"/>
  <c r="C200" i="23"/>
  <c r="B200" i="23"/>
  <c r="C190" i="23"/>
  <c r="B190" i="23"/>
  <c r="C180" i="23"/>
  <c r="B180" i="23"/>
  <c r="C171" i="23"/>
  <c r="B171" i="23"/>
  <c r="C161" i="23"/>
  <c r="B161" i="23"/>
  <c r="C151" i="23"/>
  <c r="B151" i="23"/>
  <c r="C143" i="23"/>
  <c r="B143" i="23"/>
  <c r="C125" i="23"/>
  <c r="B125" i="23"/>
  <c r="C115" i="23"/>
  <c r="B115" i="23"/>
  <c r="C105" i="23"/>
  <c r="B105" i="23"/>
  <c r="C95" i="23"/>
  <c r="B95" i="23"/>
  <c r="C86" i="23"/>
  <c r="B86" i="23"/>
  <c r="C76" i="23"/>
  <c r="B76" i="23"/>
  <c r="C66" i="23"/>
  <c r="B66" i="23"/>
  <c r="C56" i="23"/>
  <c r="B56" i="23"/>
  <c r="C46" i="23"/>
  <c r="B46" i="23"/>
  <c r="C36" i="23"/>
  <c r="B36" i="23"/>
  <c r="C26" i="23"/>
  <c r="B26" i="23"/>
  <c r="C6" i="23"/>
  <c r="B6" i="23"/>
  <c r="C532" i="22"/>
  <c r="B532" i="22"/>
  <c r="C522" i="22"/>
  <c r="B522" i="22"/>
  <c r="C512" i="22"/>
  <c r="B512" i="22"/>
  <c r="C504" i="22"/>
  <c r="B504" i="22"/>
  <c r="C496" i="22"/>
  <c r="B496" i="22"/>
  <c r="C486" i="22"/>
  <c r="B486" i="22"/>
  <c r="C478" i="22"/>
  <c r="B478" i="22"/>
  <c r="C468" i="22"/>
  <c r="B468" i="22"/>
  <c r="C459" i="22"/>
  <c r="B459" i="22"/>
  <c r="C450" i="22"/>
  <c r="B450" i="22"/>
  <c r="C440" i="22"/>
  <c r="B440" i="22"/>
  <c r="C431" i="22"/>
  <c r="B431" i="22"/>
  <c r="C423" i="22"/>
  <c r="B423" i="22"/>
  <c r="C414" i="22"/>
  <c r="B414" i="22"/>
  <c r="C405" i="22"/>
  <c r="B405" i="22"/>
  <c r="C397" i="22"/>
  <c r="B397" i="22"/>
  <c r="C389" i="22"/>
  <c r="B389" i="22"/>
  <c r="C379" i="22"/>
  <c r="B379" i="22"/>
  <c r="C370" i="22"/>
  <c r="B370" i="22"/>
  <c r="C362" i="22"/>
  <c r="B362" i="22"/>
  <c r="C352" i="22"/>
  <c r="B352" i="22"/>
  <c r="C343" i="22"/>
  <c r="B343" i="22"/>
  <c r="C333" i="22"/>
  <c r="B333" i="22"/>
  <c r="C323" i="22"/>
  <c r="B323" i="22"/>
  <c r="C313" i="22"/>
  <c r="B313" i="22"/>
  <c r="C305" i="22"/>
  <c r="B305" i="22"/>
  <c r="C296" i="22"/>
  <c r="B296" i="22"/>
  <c r="C287" i="22"/>
  <c r="B287" i="22"/>
  <c r="C278" i="22"/>
  <c r="B278" i="22"/>
  <c r="C269" i="22"/>
  <c r="B269" i="22"/>
  <c r="C261" i="22"/>
  <c r="B261" i="22"/>
  <c r="C252" i="22"/>
  <c r="B252" i="22"/>
  <c r="C244" i="22"/>
  <c r="B244" i="22"/>
  <c r="C235" i="22"/>
  <c r="B235" i="22"/>
  <c r="C226" i="22"/>
  <c r="B226" i="22"/>
  <c r="C217" i="22"/>
  <c r="B217" i="22"/>
  <c r="C208" i="22"/>
  <c r="B208" i="22"/>
  <c r="C199" i="22"/>
  <c r="B199" i="22"/>
  <c r="C189" i="22"/>
  <c r="B189" i="22"/>
  <c r="C181" i="22"/>
  <c r="B181" i="22"/>
  <c r="C167" i="22"/>
  <c r="B167" i="22"/>
  <c r="C157" i="22"/>
  <c r="B157" i="22"/>
  <c r="C148" i="22"/>
  <c r="B148" i="22"/>
  <c r="C139" i="22"/>
  <c r="B139" i="22"/>
  <c r="C130" i="22"/>
  <c r="B130" i="22"/>
  <c r="C120" i="22"/>
  <c r="B120" i="22"/>
  <c r="C110" i="22"/>
  <c r="B110" i="22"/>
  <c r="C100" i="22"/>
  <c r="B100" i="22"/>
  <c r="C90" i="22"/>
  <c r="B90" i="22"/>
  <c r="C80" i="22"/>
  <c r="B80" i="22"/>
  <c r="C70" i="22"/>
  <c r="B70" i="22"/>
  <c r="C63" i="22"/>
  <c r="B63" i="22"/>
  <c r="C53" i="22"/>
  <c r="B53" i="22"/>
  <c r="C43" i="22"/>
  <c r="B43" i="22"/>
  <c r="C33" i="22"/>
  <c r="B33" i="22"/>
  <c r="C23" i="22"/>
  <c r="B23" i="22"/>
  <c r="C16" i="22"/>
  <c r="B16" i="22"/>
  <c r="C6" i="22"/>
  <c r="B6" i="22"/>
  <c r="B542" i="24" l="1"/>
  <c r="B532" i="24"/>
  <c r="B524" i="24"/>
  <c r="B514" i="24"/>
  <c r="B504" i="24"/>
  <c r="B494" i="24"/>
  <c r="B484" i="24"/>
  <c r="B475" i="24"/>
  <c r="B466" i="24"/>
  <c r="B456" i="24"/>
  <c r="B446" i="24"/>
  <c r="B436" i="24"/>
  <c r="B426" i="24"/>
  <c r="B416" i="24"/>
  <c r="B407" i="24"/>
  <c r="B399" i="24"/>
  <c r="B389" i="24"/>
  <c r="B379" i="24"/>
  <c r="B370" i="24"/>
  <c r="B360" i="24"/>
  <c r="B351" i="24"/>
  <c r="B341" i="24"/>
  <c r="B331" i="24"/>
  <c r="B321" i="24"/>
  <c r="B312" i="24"/>
  <c r="B303" i="24"/>
  <c r="B294" i="24"/>
  <c r="B284" i="24"/>
  <c r="B275" i="24"/>
  <c r="B266" i="24"/>
  <c r="B256" i="24"/>
  <c r="B248" i="24"/>
  <c r="B239" i="24"/>
  <c r="B230" i="24"/>
  <c r="B220" i="24"/>
  <c r="B211" i="24"/>
  <c r="B202" i="24"/>
  <c r="B192" i="24"/>
  <c r="B184" i="24"/>
  <c r="B175" i="24"/>
  <c r="B165" i="24"/>
  <c r="B155" i="24"/>
  <c r="B145" i="24"/>
  <c r="B136" i="24"/>
  <c r="B126" i="24"/>
  <c r="B116" i="24"/>
  <c r="B106" i="24"/>
  <c r="B96" i="24"/>
  <c r="B86" i="24"/>
  <c r="B76" i="24"/>
  <c r="B66" i="24"/>
  <c r="B56" i="24"/>
  <c r="B46" i="24"/>
  <c r="B36" i="24"/>
  <c r="B26" i="24"/>
  <c r="B16" i="24"/>
  <c r="B6" i="24"/>
  <c r="C542" i="24"/>
  <c r="C532" i="24"/>
  <c r="C524" i="24"/>
  <c r="C514" i="24"/>
  <c r="C504" i="24"/>
  <c r="C494" i="24"/>
  <c r="C484" i="24"/>
  <c r="C475" i="24"/>
  <c r="C466" i="24"/>
  <c r="C456" i="24"/>
  <c r="C446" i="24"/>
  <c r="C436" i="24"/>
  <c r="C426" i="24"/>
  <c r="C416" i="24"/>
  <c r="C407" i="24"/>
  <c r="C399" i="24"/>
  <c r="C389" i="24"/>
  <c r="C379" i="24"/>
  <c r="C370" i="24"/>
  <c r="C360" i="24"/>
  <c r="C351" i="24"/>
  <c r="C341" i="24"/>
  <c r="C331" i="24"/>
  <c r="C321" i="24"/>
  <c r="C312" i="24"/>
  <c r="C303" i="24"/>
  <c r="C294" i="24"/>
  <c r="C284" i="24"/>
  <c r="C275" i="24"/>
  <c r="C266" i="24"/>
  <c r="C256" i="24"/>
  <c r="C248" i="24"/>
  <c r="C239" i="24"/>
  <c r="C230" i="24"/>
  <c r="C220" i="24"/>
  <c r="C211" i="24"/>
  <c r="C202" i="24"/>
  <c r="C192" i="24"/>
  <c r="C184" i="24"/>
  <c r="C175" i="24"/>
  <c r="C165" i="24"/>
  <c r="C155" i="24"/>
  <c r="C145" i="24"/>
  <c r="C136" i="24"/>
  <c r="C126" i="24"/>
  <c r="C116" i="24"/>
  <c r="C106" i="24"/>
  <c r="C96" i="24"/>
  <c r="C86" i="24"/>
  <c r="C76" i="24"/>
  <c r="C66" i="24"/>
  <c r="C56" i="24"/>
  <c r="C46" i="24"/>
  <c r="C36" i="24"/>
  <c r="C26" i="24"/>
  <c r="C16" i="24"/>
  <c r="C6" i="24"/>
  <c r="G61" i="17" l="1"/>
  <c r="F61" i="17"/>
  <c r="E64" i="17" l="1"/>
  <c r="E53" i="20"/>
  <c r="D53" i="20"/>
  <c r="C53" i="20"/>
  <c r="B53" i="20"/>
  <c r="F6" i="20"/>
  <c r="G6" i="20"/>
  <c r="F7" i="20"/>
  <c r="G7" i="20"/>
  <c r="F8" i="20"/>
  <c r="G8" i="20"/>
  <c r="F9" i="20"/>
  <c r="G9" i="20"/>
  <c r="F10" i="20"/>
  <c r="G10" i="20"/>
  <c r="F11" i="20"/>
  <c r="G11" i="20"/>
  <c r="F12" i="20"/>
  <c r="G12" i="20"/>
  <c r="F13" i="20"/>
  <c r="G13" i="20"/>
  <c r="F14" i="20"/>
  <c r="G14" i="20"/>
  <c r="F15" i="20"/>
  <c r="G15" i="20"/>
  <c r="F16" i="20"/>
  <c r="G16" i="20"/>
  <c r="F17" i="20"/>
  <c r="G17" i="20"/>
  <c r="F18" i="20"/>
  <c r="G18" i="20"/>
  <c r="F19" i="20"/>
  <c r="G19" i="20"/>
  <c r="F20" i="20"/>
  <c r="G20" i="20"/>
  <c r="F21" i="20"/>
  <c r="G21" i="20"/>
  <c r="F22" i="20"/>
  <c r="G22" i="20"/>
  <c r="F23" i="20"/>
  <c r="G23" i="20"/>
  <c r="F24" i="20"/>
  <c r="G24" i="20"/>
  <c r="F25" i="20"/>
  <c r="G25" i="20"/>
  <c r="F26" i="20"/>
  <c r="G26" i="20"/>
  <c r="F27" i="20"/>
  <c r="G27" i="20"/>
  <c r="F28" i="20"/>
  <c r="G28" i="20"/>
  <c r="F29" i="20"/>
  <c r="G29" i="20"/>
  <c r="F30" i="20"/>
  <c r="G30" i="20"/>
  <c r="F31" i="20"/>
  <c r="G31" i="20"/>
  <c r="F32" i="20"/>
  <c r="G32" i="20"/>
  <c r="F33" i="20"/>
  <c r="G33" i="20"/>
  <c r="F34" i="20"/>
  <c r="G34" i="20"/>
  <c r="F35" i="20"/>
  <c r="G35" i="20"/>
  <c r="F36" i="20"/>
  <c r="G36" i="20"/>
  <c r="F37" i="20"/>
  <c r="G37" i="20"/>
  <c r="F38" i="20"/>
  <c r="G38" i="20"/>
  <c r="F39" i="20"/>
  <c r="G39" i="20"/>
  <c r="F40" i="20"/>
  <c r="G40" i="20"/>
  <c r="F41" i="20"/>
  <c r="G41" i="20"/>
  <c r="F42" i="20"/>
  <c r="G42" i="20"/>
  <c r="F43" i="20"/>
  <c r="G43" i="20"/>
  <c r="F44" i="20"/>
  <c r="G44" i="20"/>
  <c r="F45" i="20"/>
  <c r="G45" i="20"/>
  <c r="F46" i="20"/>
  <c r="G46" i="20"/>
  <c r="F47" i="20"/>
  <c r="G47" i="20"/>
  <c r="F48" i="20"/>
  <c r="G48" i="20"/>
  <c r="F49" i="20"/>
  <c r="G49" i="20"/>
  <c r="F50" i="20"/>
  <c r="G50" i="20"/>
  <c r="F51" i="20"/>
  <c r="G51" i="20"/>
  <c r="F52" i="20"/>
  <c r="G52" i="20"/>
  <c r="G5" i="20"/>
  <c r="G53" i="20" s="1"/>
  <c r="F5" i="20"/>
  <c r="C62" i="19"/>
  <c r="B62" i="19"/>
  <c r="F6" i="19"/>
  <c r="G6" i="19"/>
  <c r="F7" i="19"/>
  <c r="G7" i="19"/>
  <c r="F8" i="19"/>
  <c r="G8" i="19"/>
  <c r="F9" i="19"/>
  <c r="G9" i="19"/>
  <c r="F10" i="19"/>
  <c r="G10" i="19"/>
  <c r="F11" i="19"/>
  <c r="G11" i="19"/>
  <c r="F12" i="19"/>
  <c r="G12" i="19"/>
  <c r="F13" i="19"/>
  <c r="G13" i="19"/>
  <c r="F14" i="19"/>
  <c r="G14" i="19"/>
  <c r="F15" i="19"/>
  <c r="G15" i="19"/>
  <c r="F16" i="19"/>
  <c r="G16" i="19"/>
  <c r="F17" i="19"/>
  <c r="G17" i="19"/>
  <c r="F18" i="19"/>
  <c r="G18" i="19"/>
  <c r="F19" i="19"/>
  <c r="G19" i="19"/>
  <c r="F20" i="19"/>
  <c r="G20" i="19"/>
  <c r="F21" i="19"/>
  <c r="G21" i="19"/>
  <c r="F22" i="19"/>
  <c r="G22" i="19"/>
  <c r="F23" i="19"/>
  <c r="G23" i="19"/>
  <c r="F24" i="19"/>
  <c r="G24" i="19"/>
  <c r="F25" i="19"/>
  <c r="G25" i="19"/>
  <c r="F26" i="19"/>
  <c r="G26" i="19"/>
  <c r="F27" i="19"/>
  <c r="G27" i="19"/>
  <c r="F28" i="19"/>
  <c r="G28" i="19"/>
  <c r="F29" i="19"/>
  <c r="G29" i="19"/>
  <c r="F30" i="19"/>
  <c r="G30" i="19"/>
  <c r="F31" i="19"/>
  <c r="G31" i="19"/>
  <c r="F32" i="19"/>
  <c r="G32" i="19"/>
  <c r="F33" i="19"/>
  <c r="G33" i="19"/>
  <c r="F34" i="19"/>
  <c r="G34" i="19"/>
  <c r="F35" i="19"/>
  <c r="G35" i="19"/>
  <c r="F36" i="19"/>
  <c r="G36" i="19"/>
  <c r="F37" i="19"/>
  <c r="G37" i="19"/>
  <c r="F38" i="19"/>
  <c r="G38" i="19"/>
  <c r="F39" i="19"/>
  <c r="G39" i="19"/>
  <c r="F40" i="19"/>
  <c r="G40" i="19"/>
  <c r="F41" i="19"/>
  <c r="G41" i="19"/>
  <c r="F42" i="19"/>
  <c r="G42" i="19"/>
  <c r="F43" i="19"/>
  <c r="G43" i="19"/>
  <c r="F44" i="19"/>
  <c r="G44" i="19"/>
  <c r="F45" i="19"/>
  <c r="G45" i="19"/>
  <c r="F46" i="19"/>
  <c r="G46" i="19"/>
  <c r="F47" i="19"/>
  <c r="G47" i="19"/>
  <c r="F48" i="19"/>
  <c r="G48" i="19"/>
  <c r="F49" i="19"/>
  <c r="G49" i="19"/>
  <c r="F50" i="19"/>
  <c r="G50" i="19"/>
  <c r="F51" i="19"/>
  <c r="G51" i="19"/>
  <c r="F52" i="19"/>
  <c r="G52" i="19"/>
  <c r="F53" i="19"/>
  <c r="G53" i="19"/>
  <c r="F54" i="19"/>
  <c r="G54" i="19"/>
  <c r="F55" i="19"/>
  <c r="G55" i="19"/>
  <c r="F56" i="19"/>
  <c r="G56" i="19"/>
  <c r="F57" i="19"/>
  <c r="G57" i="19"/>
  <c r="F58" i="19"/>
  <c r="G58" i="19"/>
  <c r="F59" i="19"/>
  <c r="G59" i="19"/>
  <c r="F60" i="19"/>
  <c r="G60" i="19"/>
  <c r="F61" i="19"/>
  <c r="G61" i="19"/>
  <c r="G5" i="19"/>
  <c r="F5" i="19"/>
  <c r="E62" i="19"/>
  <c r="D62" i="19"/>
  <c r="F6" i="18"/>
  <c r="G6" i="18"/>
  <c r="F7" i="18"/>
  <c r="G7" i="18"/>
  <c r="F8" i="18"/>
  <c r="G8" i="18"/>
  <c r="F9" i="18"/>
  <c r="G9" i="18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G5" i="18"/>
  <c r="G64" i="18" s="1"/>
  <c r="F5" i="18"/>
  <c r="F64" i="18" s="1"/>
  <c r="E64" i="18"/>
  <c r="D64" i="18"/>
  <c r="C64" i="18"/>
  <c r="B64" i="18"/>
  <c r="D64" i="17"/>
  <c r="F6" i="17"/>
  <c r="G6" i="17"/>
  <c r="F7" i="17"/>
  <c r="G7" i="17"/>
  <c r="F8" i="17"/>
  <c r="G8" i="17"/>
  <c r="F9" i="17"/>
  <c r="G9" i="17"/>
  <c r="F10" i="17"/>
  <c r="G10" i="17"/>
  <c r="F11" i="17"/>
  <c r="G11" i="17"/>
  <c r="F12" i="17"/>
  <c r="G12" i="17"/>
  <c r="F13" i="17"/>
  <c r="G13" i="17"/>
  <c r="F14" i="17"/>
  <c r="G14" i="17"/>
  <c r="F15" i="17"/>
  <c r="G15" i="17"/>
  <c r="F16" i="17"/>
  <c r="G16" i="17"/>
  <c r="F17" i="17"/>
  <c r="G17" i="17"/>
  <c r="F18" i="17"/>
  <c r="G18" i="17"/>
  <c r="F19" i="17"/>
  <c r="G19" i="17"/>
  <c r="F20" i="17"/>
  <c r="G20" i="17"/>
  <c r="F21" i="17"/>
  <c r="G21" i="17"/>
  <c r="F22" i="17"/>
  <c r="G22" i="17"/>
  <c r="F23" i="17"/>
  <c r="G23" i="17"/>
  <c r="F24" i="17"/>
  <c r="G24" i="17"/>
  <c r="F25" i="17"/>
  <c r="G25" i="17"/>
  <c r="F26" i="17"/>
  <c r="G26" i="17"/>
  <c r="F27" i="17"/>
  <c r="G27" i="17"/>
  <c r="F28" i="17"/>
  <c r="G28" i="17"/>
  <c r="F29" i="17"/>
  <c r="G29" i="17"/>
  <c r="F30" i="17"/>
  <c r="G30" i="17"/>
  <c r="F31" i="17"/>
  <c r="G31" i="17"/>
  <c r="F32" i="17"/>
  <c r="G32" i="17"/>
  <c r="F33" i="17"/>
  <c r="G33" i="17"/>
  <c r="F34" i="17"/>
  <c r="G34" i="17"/>
  <c r="F35" i="17"/>
  <c r="G35" i="17"/>
  <c r="F36" i="17"/>
  <c r="G36" i="17"/>
  <c r="F37" i="17"/>
  <c r="G37" i="17"/>
  <c r="F38" i="17"/>
  <c r="G38" i="17"/>
  <c r="F39" i="17"/>
  <c r="G39" i="17"/>
  <c r="F40" i="17"/>
  <c r="G40" i="17"/>
  <c r="F41" i="17"/>
  <c r="G41" i="17"/>
  <c r="F42" i="17"/>
  <c r="G42" i="17"/>
  <c r="F43" i="17"/>
  <c r="G43" i="17"/>
  <c r="F44" i="17"/>
  <c r="G44" i="17"/>
  <c r="F45" i="17"/>
  <c r="G45" i="17"/>
  <c r="F46" i="17"/>
  <c r="G46" i="17"/>
  <c r="F47" i="17"/>
  <c r="G47" i="17"/>
  <c r="F48" i="17"/>
  <c r="G48" i="17"/>
  <c r="F49" i="17"/>
  <c r="G49" i="17"/>
  <c r="F50" i="17"/>
  <c r="G50" i="17"/>
  <c r="F51" i="17"/>
  <c r="G51" i="17"/>
  <c r="F52" i="17"/>
  <c r="G52" i="17"/>
  <c r="F53" i="17"/>
  <c r="G53" i="17"/>
  <c r="F54" i="17"/>
  <c r="G54" i="17"/>
  <c r="F55" i="17"/>
  <c r="G55" i="17"/>
  <c r="F56" i="17"/>
  <c r="G56" i="17"/>
  <c r="F57" i="17"/>
  <c r="G57" i="17"/>
  <c r="F58" i="17"/>
  <c r="G58" i="17"/>
  <c r="F59" i="17"/>
  <c r="G59" i="17"/>
  <c r="F60" i="17"/>
  <c r="G60" i="17"/>
  <c r="F62" i="17"/>
  <c r="G62" i="17"/>
  <c r="F63" i="17"/>
  <c r="G63" i="17"/>
  <c r="G5" i="17"/>
  <c r="F5" i="17"/>
  <c r="C64" i="17"/>
  <c r="B64" i="17"/>
  <c r="F53" i="20" l="1"/>
  <c r="G62" i="19"/>
  <c r="F62" i="19"/>
  <c r="G64" i="17"/>
  <c r="F64" i="17"/>
  <c r="C20" i="16"/>
  <c r="B20" i="16"/>
  <c r="H19" i="15"/>
  <c r="G19" i="15"/>
  <c r="H18" i="15"/>
  <c r="G18" i="15"/>
  <c r="H17" i="15"/>
  <c r="G17" i="15"/>
  <c r="H16" i="15"/>
  <c r="G16" i="15"/>
  <c r="H14" i="15"/>
  <c r="G14" i="15"/>
  <c r="H13" i="15"/>
  <c r="G13" i="15"/>
  <c r="H12" i="15"/>
  <c r="G12" i="15"/>
  <c r="H11" i="15"/>
  <c r="G11" i="15"/>
  <c r="H9" i="15"/>
  <c r="G9" i="15"/>
  <c r="H8" i="15"/>
  <c r="G8" i="15"/>
  <c r="H7" i="15"/>
  <c r="G7" i="15"/>
  <c r="H6" i="15"/>
  <c r="G6" i="15"/>
  <c r="G10" i="15" l="1"/>
  <c r="G15" i="15"/>
  <c r="H10" i="15"/>
  <c r="H5" i="15"/>
  <c r="G5" i="15"/>
  <c r="H15" i="15"/>
</calcChain>
</file>

<file path=xl/comments1.xml><?xml version="1.0" encoding="utf-8"?>
<comments xmlns="http://schemas.openxmlformats.org/spreadsheetml/2006/main">
  <authors>
    <author>Автор</author>
  </authors>
  <commentList>
    <comment ref="E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тарифу 945 руб.</t>
        </r>
      </text>
    </comment>
  </commentList>
</comments>
</file>

<file path=xl/sharedStrings.xml><?xml version="1.0" encoding="utf-8"?>
<sst xmlns="http://schemas.openxmlformats.org/spreadsheetml/2006/main" count="10253" uniqueCount="2304">
  <si>
    <t>Корректировке объемов предоставления  медицинской помощи на 2020 год между кварталами для ряда медицинских организаций по ходатайству МО.</t>
  </si>
  <si>
    <t>Наименование МО</t>
  </si>
  <si>
    <t>Утверждено на 2020 год</t>
  </si>
  <si>
    <t>Корректировка</t>
  </si>
  <si>
    <t>Утвердить с учетом корректировки</t>
  </si>
  <si>
    <t>ЗС</t>
  </si>
  <si>
    <t>руб.</t>
  </si>
  <si>
    <t>1 квартал</t>
  </si>
  <si>
    <t>2 квартал</t>
  </si>
  <si>
    <t>3 квартал</t>
  </si>
  <si>
    <t>4 квартал</t>
  </si>
  <si>
    <t>КС</t>
  </si>
  <si>
    <t>Приложение 5 к протоколу заседания Комиссии по разработке ТП ОМС №8 от 30.04.2020 г.</t>
  </si>
  <si>
    <t>ГАУЗ "ОДКБ"</t>
  </si>
  <si>
    <t>ГБУЗ "Бугурусланская РБ"</t>
  </si>
  <si>
    <t>ГБУЗ "Новосергиевская РБ"</t>
  </si>
  <si>
    <t>Корректировке объемов предоставления медицинской помощи на 2020 год между кварталами для ряда медицинских организаций  по ходатайству МО.</t>
  </si>
  <si>
    <t>1 квартал 2020 г.</t>
  </si>
  <si>
    <t>ИНГОССТРАХ-М</t>
  </si>
  <si>
    <t>КАПИТАЛ МС</t>
  </si>
  <si>
    <t>МАКС-М</t>
  </si>
  <si>
    <t>СОГАЗ-МЕД</t>
  </si>
  <si>
    <t>2 квартал 2020 г.</t>
  </si>
  <si>
    <t>3 квартал 2020 г.</t>
  </si>
  <si>
    <t>4 квартал 2020 г.</t>
  </si>
  <si>
    <t>Приложение 5.1 к протоколу заседания Комиссии по разработке ТП ОМС №8 от 30.04.2020 г.</t>
  </si>
  <si>
    <t>БУГУРУСЛАНСКАЯ РБ</t>
  </si>
  <si>
    <t>НОВОСЕРГИЕВСКАЯ РБ</t>
  </si>
  <si>
    <t>ОРЕНБУРГ ОДКБ</t>
  </si>
  <si>
    <t>1квартал2020г.</t>
  </si>
  <si>
    <t>КАПИТАЛМС</t>
  </si>
  <si>
    <t>2квартал2020г.</t>
  </si>
  <si>
    <t>3квартал2020г.</t>
  </si>
  <si>
    <t>4квартал2020г.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</si>
  <si>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</si>
  <si>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</si>
  <si>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</si>
  <si>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</si>
  <si>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</si>
  <si>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</si>
  <si>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</si>
  <si>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</si>
  <si>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2</t>
  </si>
  <si>
    <t>ОРСКАЯ ГАУЗ ГБ № 3</t>
  </si>
  <si>
    <t>ОРСКАЯ ГАУЗ ГБ № 4</t>
  </si>
  <si>
    <t>ОРСКАЯ ГАУЗ ГБ № 1</t>
  </si>
  <si>
    <t>МЕДНОГОРСКАЯ ГБ</t>
  </si>
  <si>
    <t>БУГУРУСЛАНСКАЯ ГБ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</si>
  <si>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</si>
  <si>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</si>
  <si>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</si>
  <si>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</si>
  <si>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</si>
  <si>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</si>
  <si>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</si>
  <si>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</si>
  <si>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</si>
  <si>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</si>
  <si>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</si>
  <si>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</si>
  <si>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</si>
  <si>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</si>
  <si>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</si>
  <si>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</si>
  <si>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</si>
  <si>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</si>
  <si>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</si>
  <si>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</si>
  <si>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</si>
  <si>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</si>
  <si>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</si>
  <si>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</si>
  <si>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</si>
  <si>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</si>
  <si>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</si>
  <si>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</si>
  <si>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</si>
  <si>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</si>
  <si>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</si>
  <si>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</si>
  <si>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</si>
  <si>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КБ РЖД-МЕДИЦИНА Г. ОРЕНБУРГ</t>
  </si>
  <si>
    <t>ОРСКАЯ БОЛЬНИЦА РЖД-МЕДИЦИНА Г. ОРСК</t>
  </si>
  <si>
    <t>БУЗУЛУКСКАЯ ПОЛ-КА РЖД-МЕДИЦИНА Г. БУЗУЛУК</t>
  </si>
  <si>
    <t>АБДУЛИНСКАЯ ПОЛ-КА РЖД-МЕДИЦИНА Г. АБДУЛИНО</t>
  </si>
  <si>
    <t>ОРЕНБУРГ ФИЛИАЛ № 3 ФГБУ "426 ВГ" МО РФ</t>
  </si>
  <si>
    <t xml:space="preserve">ФКУЗ МСЧ-56 ФСИН РОССИИ </t>
  </si>
  <si>
    <t>МСЧ МВД ПО ОРЕНБУРГСКОЙ ОБЛАСТИ</t>
  </si>
  <si>
    <t>КДЦ ООО</t>
  </si>
  <si>
    <t>НОВОТРОИЦК БОЛЬНИЦА СКОРОЙ МЕДИЦИНСКОЙ ПОМОЩИ</t>
  </si>
  <si>
    <t>БУЗУЛУКСКАЯ БОЛЬНИЦА СКОРОЙ МЕДИЦИНСКОЙ ПОМОЩИ</t>
  </si>
  <si>
    <t>ИТОГО</t>
  </si>
  <si>
    <t>Приложение 6.1 к протоколу заседания Комиссии по разработке ТП ОМС №8 от 30.04.2020 г.</t>
  </si>
  <si>
    <t xml:space="preserve">Корректировка объемов предоставления амбулаторно – поликлинической медицинской помощи на 2020г.по профилю «Диспансеризация ВЗР (1 этап)» по инициативе МЗО </t>
  </si>
  <si>
    <t xml:space="preserve">Корректировка объемов предоставления амбулаторно – поликлинической медицинской помощи на 2020г.по профилю «Диспансеризация ВЗР (2 этап)» по инициативе МЗО </t>
  </si>
  <si>
    <t>Приложение 6.2 к протоколу заседания Комиссии по разработке ТП ОМС №8 от 30.04.2020 г.</t>
  </si>
  <si>
    <t xml:space="preserve">Корректировка объемов предоставления амбулаторно – поликлинической медицинской помощи на 2020г.по профилю «ПМО ВЗР» по инициативе МЗО </t>
  </si>
  <si>
    <t>ОРСКАЯ ГАУЗ ГБ № 5</t>
  </si>
  <si>
    <t>НОВОТРОИЦКАЯ ГАУЗ ДГБ</t>
  </si>
  <si>
    <t>Приложение 6.3 к протоколу заседания Комиссии по разработке ТП ОМС №8 от 30.04.2020 г.</t>
  </si>
  <si>
    <t>Приложение 6.4 к протоколу заседания Комиссии по разработке ТП ОМС №8 от 30.04.2020 г.</t>
  </si>
  <si>
    <t xml:space="preserve">Корректировка объемов предоставления амбулаторно – поликлинической медицинской помощи на 2020г.по профилю «ПМО и ДИСПАНСЕРИЗАЦИЯ ДЕТЕЙ» по инициативе МЗО </t>
  </si>
  <si>
    <t>ДИСПАНСЕРИЗАЦИЯ ВЗР.(1эт)</t>
  </si>
  <si>
    <t>Приложение 6.1.1 к протоколу заседания Комиссии по разработке ТП ОМС №8 от 30.04.2020 г.</t>
  </si>
  <si>
    <t>+</t>
  </si>
  <si>
    <t xml:space="preserve">  ДИСПАНСЕРИЗАЦИЯ ВЗР.(1эт)</t>
  </si>
  <si>
    <t>Приложение 6.3.1 к протоколу заседания Комиссии по разработке ТП ОМС №8 от 30.04.2020 г.</t>
  </si>
  <si>
    <t>ПМО ВЗР</t>
  </si>
  <si>
    <t>Приложение 6.2.1 к протоколу заседания Комиссии по разработке ТП ОМС №8 от 30.04.2020 г.</t>
  </si>
  <si>
    <t>ДИСПАНСЕРИЗАЦИЯ ВЗР.(2эт)</t>
  </si>
  <si>
    <t>Приложение 6.4.1 к протоколу заседания Комиссии по разработке ТП ОМС №8 от 30.04.2020 г.</t>
  </si>
  <si>
    <t>ПМО,ДИСПАНСЕРИЗАЦИЯ ДЕТЕЙ</t>
  </si>
  <si>
    <t>ГБУЗ "Абдулинская ГБ"</t>
  </si>
  <si>
    <t>ДИ КТ</t>
  </si>
  <si>
    <t>ДИ УЗИ ССС</t>
  </si>
  <si>
    <t>ДИ ЭНД</t>
  </si>
  <si>
    <t>ДС</t>
  </si>
  <si>
    <t>НЕОТЛОЖНАЯ ПОМОЩЬ</t>
  </si>
  <si>
    <t>Расчет лимитов подушевого финансирования первичной медико-санитарной помощи по профилю "стоматология" на Апрель 2020 года</t>
  </si>
  <si>
    <t xml:space="preserve">МО </t>
  </si>
  <si>
    <t>Численность прикрепленного на 1 число месяца СМО →</t>
  </si>
  <si>
    <t>СМО</t>
  </si>
  <si>
    <t>Лимит ПФ по СМО</t>
  </si>
  <si>
    <t>СОГАЗ-МС</t>
  </si>
  <si>
    <t>ИНГОССТРАХ-МС</t>
  </si>
  <si>
    <t>КАПИТАЛ- МС</t>
  </si>
  <si>
    <t>Итого</t>
  </si>
  <si>
    <t>ОРЕНБУРГ ОБЛ.КЛИНИЧ.СТОМАТ.ПОЛ-КА</t>
  </si>
  <si>
    <t>ОРЕНБУРГ ГАУЗ ГСП</t>
  </si>
  <si>
    <t>ОРСКАЯ  ГАУЗ СТОМАТ.  ПОЛ-КА</t>
  </si>
  <si>
    <t>НОВОТРОИЦКАЯ ГАУЗ СТОМАТ-Я ПОЛ-КА</t>
  </si>
  <si>
    <t>БУГУРУСЛАНСКАЯ СТОМАТ. ПОЛ-КА</t>
  </si>
  <si>
    <t>ОРЕНБУРГ ООО ЛЕКАРЬ</t>
  </si>
  <si>
    <t>НЕО-ДЕНТ</t>
  </si>
  <si>
    <t>ТЕХНОДЕНТ</t>
  </si>
  <si>
    <t>КАМАЮН</t>
  </si>
  <si>
    <t>РАДАДЕНТ ПЛЮС</t>
  </si>
  <si>
    <t>УЛЫБКА</t>
  </si>
  <si>
    <t>МИСС ДЕНТА</t>
  </si>
  <si>
    <t>МАСТЕРСКАЯ УЛЫБКИ</t>
  </si>
  <si>
    <t>МИЛАВИТА</t>
  </si>
  <si>
    <t>ДЕНТА ЛЭНД</t>
  </si>
  <si>
    <t>ИНТЭКО</t>
  </si>
  <si>
    <t>СТОМКИТ</t>
  </si>
  <si>
    <t>ДЕНТАЛИКА (на ул. Гаранькина)</t>
  </si>
  <si>
    <t>НОВАЯ СТОМАТОЛОГИЯ</t>
  </si>
  <si>
    <t>ЕВРОМЕДЦЕНТР</t>
  </si>
  <si>
    <t>ЛАЗУРЬ</t>
  </si>
  <si>
    <t>МЕДИСТОМ  ООО</t>
  </si>
  <si>
    <t>ДЕНТ АРТ</t>
  </si>
  <si>
    <t>РОСТОШЬ</t>
  </si>
  <si>
    <t>ДИА-ДЕНТА</t>
  </si>
  <si>
    <t>ЕЛЕНА</t>
  </si>
  <si>
    <t>ДВА БРАТА</t>
  </si>
  <si>
    <t>ЕВРО-ДЕНТ</t>
  </si>
  <si>
    <t>РОМА</t>
  </si>
  <si>
    <t>СТОМА+ ООО</t>
  </si>
  <si>
    <t>ДЕНТОМИР</t>
  </si>
  <si>
    <t>ВСЕ СВОИ</t>
  </si>
  <si>
    <t>МИЛА ДЕНТА</t>
  </si>
  <si>
    <t>КВАРЦИТ</t>
  </si>
  <si>
    <t>МЕДГАРД-ОРЕНБУРГ</t>
  </si>
  <si>
    <t>НОВОДЕНТ</t>
  </si>
  <si>
    <t>УНИМЕД</t>
  </si>
  <si>
    <t>СТМ СТОМАТОЛОГИЯ</t>
  </si>
  <si>
    <t>ДЕНТА-ЛЮКС  ООО</t>
  </si>
  <si>
    <t>ДОБРЫЙ СТОМАТОЛОГ</t>
  </si>
  <si>
    <t>Итого по области</t>
  </si>
  <si>
    <t>Приложение 3 к протоколу заседания Комиссии по разработке ТП ОМС №8 от 30.04.2020 г.</t>
  </si>
  <si>
    <t>Корректировка объемов амбулаторной помощи в неотложной форме в рамках программы ОМС на 2020г.</t>
  </si>
  <si>
    <t>Наименование медицинской организации</t>
  </si>
  <si>
    <t xml:space="preserve">Утверждено на 2020г. </t>
  </si>
  <si>
    <t xml:space="preserve">Корректировка </t>
  </si>
  <si>
    <t>Утвердить  с учетом корректировки</t>
  </si>
  <si>
    <t xml:space="preserve">ПЕРИНАТАЛЬНЫЙ ЦЕНТР Г. ОРЕНБУРГ </t>
  </si>
  <si>
    <t>МО</t>
  </si>
  <si>
    <t xml:space="preserve"> Корректировка объемов предоставления  стационарной медицинской помощи (РОДЫ) за  2020г.  </t>
  </si>
  <si>
    <t>вид МП</t>
  </si>
  <si>
    <t>План на 2020 г</t>
  </si>
  <si>
    <t>Количество случаев</t>
  </si>
  <si>
    <t>Сумма, в руб.</t>
  </si>
  <si>
    <t>ОРЕНБУРГ ГАУЗ ГКБ  №2</t>
  </si>
  <si>
    <t>БУЗУЛУКСКАЯ БСМП</t>
  </si>
  <si>
    <t>НОВОТРОИЦК БСМП</t>
  </si>
  <si>
    <t xml:space="preserve">Приложение 9 к протоколу заседания Комиссии по разработке ТП ОМС № 8 от 30.04.2020г.   </t>
  </si>
  <si>
    <t>КС РОД</t>
  </si>
  <si>
    <t xml:space="preserve">Приложение 10 к протоколу заседания Комиссии по разработке ТП ОМС № 8 от 30.04.2020г.   </t>
  </si>
  <si>
    <t>Приложение 10.1 к протоколу заседания Комиссии по разработке ТП ОМС №8 от 30.04.2020 г.</t>
  </si>
  <si>
    <t>ГБУЗ ООД</t>
  </si>
  <si>
    <t>ГАУЗ ГБ № 2 г.Орска</t>
  </si>
  <si>
    <t>ГБУЗ БСМП г.Бузулука</t>
  </si>
  <si>
    <t>ГБУЗ  ГБ г.Абдулино</t>
  </si>
  <si>
    <t>ГБУЗ ГБ г. Бугуруслан</t>
  </si>
  <si>
    <t>ГБУЗ  ГБ г.Гай</t>
  </si>
  <si>
    <t>ГБУЗ Александровская РБ</t>
  </si>
  <si>
    <t>ГБУЗ Бугурусланская РБ</t>
  </si>
  <si>
    <t>ГБУЗ Грачевская РБ</t>
  </si>
  <si>
    <t>ГБУЗ Курманаевская РБ</t>
  </si>
  <si>
    <t>ГБУЗ Шарлыкская РБ</t>
  </si>
  <si>
    <t>Всего</t>
  </si>
  <si>
    <t xml:space="preserve"> Корректировка объемов амбулаторных диагностических исследований  в рамках программы ОМС на 2020 год (в части эндоскопических исследований) по инициативе МЗО.</t>
  </si>
  <si>
    <t>ОРСКИЙ ОНКОЛОГИЧ.  ДИСПАНСЕР</t>
  </si>
  <si>
    <t>Итог</t>
  </si>
  <si>
    <t>Приложение 8.1 к протоколу заседания Комиссии по разработке ТП ОМС №8 от 30.04.2020 г.</t>
  </si>
  <si>
    <t>ООО "Медикал сервис компани Восток"</t>
  </si>
  <si>
    <t>ООО МЕДИКАЛ СЕРВИС КОМПАНИ ВОСТОК</t>
  </si>
  <si>
    <t xml:space="preserve"> Корректировка объемов предоставления  стационарной медицинской помощи (ОНКО) за  2020г.  </t>
  </si>
  <si>
    <t>№ п/п</t>
  </si>
  <si>
    <t>Полное наименование</t>
  </si>
  <si>
    <t>№ п\п</t>
  </si>
  <si>
    <t>ГБУЗ "ООКБ"</t>
  </si>
  <si>
    <t>КС ОНКО</t>
  </si>
  <si>
    <t>ГАУЗ "OOКБ № 2"</t>
  </si>
  <si>
    <t xml:space="preserve">ГБУЗ "ООД" </t>
  </si>
  <si>
    <t xml:space="preserve">Приложение 11 к протоколу заседания Комиссии по разработке ТП ОМС № 8 от 30.04.2020г.   </t>
  </si>
  <si>
    <t>ОРЕНБУРГ ОБЛ. КБ</t>
  </si>
  <si>
    <t>КС ОНК</t>
  </si>
  <si>
    <t>Руб.</t>
  </si>
  <si>
    <t>Приложение 11.1 к протоколу заседания Комиссии по разработке ТП ОМС №8 от 30.04.2020 г.</t>
  </si>
  <si>
    <t>ГБУЗ "Светлинская РБ"</t>
  </si>
  <si>
    <t>Корректировка объемов прдоставления высокотехнологичной медицинской помощи не 2020 год между кварталами по инициативе МЗО</t>
  </si>
  <si>
    <t>МО / группа ВМП / период / СМО</t>
  </si>
  <si>
    <t>корректировка</t>
  </si>
  <si>
    <t>Утвердить ОПМП с учетом корректировки</t>
  </si>
  <si>
    <t xml:space="preserve"> в руб.</t>
  </si>
  <si>
    <t xml:space="preserve"> в случ.</t>
  </si>
  <si>
    <t>ВМП Гастроэнтерология 5</t>
  </si>
  <si>
    <t>ВМП Онкология 20</t>
  </si>
  <si>
    <t>ВМП Онкология 22</t>
  </si>
  <si>
    <t>ВМП Оториноларингология 27</t>
  </si>
  <si>
    <t>ВМП Офтальмология 28</t>
  </si>
  <si>
    <t>ВМП Ревматология 33</t>
  </si>
  <si>
    <t>ВМП Сердечно-сосудистая хирургия 36</t>
  </si>
  <si>
    <t>ВМП Урология 53</t>
  </si>
  <si>
    <t>ВМП Травматология и ортопедия 47</t>
  </si>
  <si>
    <t>ВМП Неонатология 19</t>
  </si>
  <si>
    <t>ВМП Торакальная хирургия 45</t>
  </si>
  <si>
    <t>ВМП Торакальная хирургия 46</t>
  </si>
  <si>
    <t>ВМП Педиатрия 32</t>
  </si>
  <si>
    <t>ОРЕНБУРГ ОБЛАСТНОЙ ОНКОЛОГ. ДИСПАНСЕР</t>
  </si>
  <si>
    <t>ВМП Оториноларингология 26</t>
  </si>
  <si>
    <t>ВМП Абдоминальная хирургия 1</t>
  </si>
  <si>
    <t>ВМП Сердечно-сосудистая хирургия 35</t>
  </si>
  <si>
    <t>ВМП Сердечно-сосудистая хирургия 37</t>
  </si>
  <si>
    <t>ВМП Сердечно-сосудистая хирургия 38</t>
  </si>
  <si>
    <t>ВМП Неонатология 18</t>
  </si>
  <si>
    <t>ВМП Сердечно-сосудистая хирургия 40</t>
  </si>
  <si>
    <t>ОПМП, утвержденный на 2020г.</t>
  </si>
  <si>
    <t>ГБУЗ "ББСМП"</t>
  </si>
  <si>
    <t>АПП неотлож</t>
  </si>
  <si>
    <t>ГАУЗ ГКБ №3 г.Оренбурга</t>
  </si>
  <si>
    <t>Оценка долевого объёма выявленных случаев онкозаболевания на ранних стадиях от числа впервые выявленных случаев онкозаболеваний в текущем году.</t>
  </si>
  <si>
    <t>Определяется только в отношении взрослого населения:
* в общем количестве случаев впервые выявленных онкозаболеваний группы "С1" - нормативная доля случаев онкозаболеваний на ранней стадии - 0,63.
* в общем количестве случаев впервые выявленных онкозаболеваний группы "С2" - нормативная доля случаев онкозаболеваний на ранней стадии - 0,53.</t>
  </si>
  <si>
    <t>Код МОЕР</t>
  </si>
  <si>
    <t>Краткое наименование медицинской организации</t>
  </si>
  <si>
    <t>Кол-во случаев впервые выявленного онкозаболевания на ранней (I-II) стадии</t>
  </si>
  <si>
    <t>Кол-во случаев впервые выявленного онкозаболевания в текущем году</t>
  </si>
  <si>
    <t>Доля случаев онкозаболевания на ранней стадии от впервые выявленных онкозаболеваний в текущем году</t>
  </si>
  <si>
    <t>Баллы, согласно алгоритма оценки</t>
  </si>
  <si>
    <t>Балл, с учетом весового коэффициента 1** 
(долей групп "С1" и "С2" в общем кол-ве случаев впервые выявленных онкозаболеваний)</t>
  </si>
  <si>
    <t>Общий балл по двум группам с учётом весового коэф.1**</t>
  </si>
  <si>
    <t>Балл, с учетом весового коэффициента
(долей взрослого и детского населения в общем кол-ве ПН)</t>
  </si>
  <si>
    <t>Итоговый балл по показателю</t>
  </si>
  <si>
    <t>Группа "С1"</t>
  </si>
  <si>
    <t>Группа "С2"</t>
  </si>
  <si>
    <t>взрослые</t>
  </si>
  <si>
    <t>средневзвеш. показатель</t>
  </si>
  <si>
    <t>ВСЕГО, в т.ч.:</t>
  </si>
  <si>
    <t>560002</t>
  </si>
  <si>
    <t>4</t>
  </si>
  <si>
    <t>2</t>
  </si>
  <si>
    <t>6</t>
  </si>
  <si>
    <t>1,0000</t>
  </si>
  <si>
    <t>0,3333</t>
  </si>
  <si>
    <t>1,5000</t>
  </si>
  <si>
    <t>0,6879</t>
  </si>
  <si>
    <t>0,8752</t>
  </si>
  <si>
    <t>0,6020</t>
  </si>
  <si>
    <t>1,4772</t>
  </si>
  <si>
    <t>1,48</t>
  </si>
  <si>
    <t>560014</t>
  </si>
  <si>
    <t>0</t>
  </si>
  <si>
    <t>0,0000</t>
  </si>
  <si>
    <t>0,00</t>
  </si>
  <si>
    <t>560017</t>
  </si>
  <si>
    <t>13</t>
  </si>
  <si>
    <t>11</t>
  </si>
  <si>
    <t>19</t>
  </si>
  <si>
    <t>23</t>
  </si>
  <si>
    <t>0,6842</t>
  </si>
  <si>
    <t>0,4783</t>
  </si>
  <si>
    <t>1,2866</t>
  </si>
  <si>
    <t>1,2606</t>
  </si>
  <si>
    <t>1,3089</t>
  </si>
  <si>
    <t>2,5695</t>
  </si>
  <si>
    <t>2,57</t>
  </si>
  <si>
    <t>560019</t>
  </si>
  <si>
    <t>16</t>
  </si>
  <si>
    <t>5</t>
  </si>
  <si>
    <t>9</t>
  </si>
  <si>
    <t>0,8421</t>
  </si>
  <si>
    <t>0,5556</t>
  </si>
  <si>
    <t>2,0357</t>
  </si>
  <si>
    <t>0,9643</t>
  </si>
  <si>
    <t>3,0000</t>
  </si>
  <si>
    <t>2,8590</t>
  </si>
  <si>
    <t>2,86</t>
  </si>
  <si>
    <t>560021</t>
  </si>
  <si>
    <t>8</t>
  </si>
  <si>
    <t>17</t>
  </si>
  <si>
    <t>0,7500</t>
  </si>
  <si>
    <t>0,2941</t>
  </si>
  <si>
    <t>0,5260</t>
  </si>
  <si>
    <t>0,6483</t>
  </si>
  <si>
    <t>0,4831</t>
  </si>
  <si>
    <t>1,1314</t>
  </si>
  <si>
    <t>0,6551</t>
  </si>
  <si>
    <t>0,66</t>
  </si>
  <si>
    <t>560022</t>
  </si>
  <si>
    <t>12</t>
  </si>
  <si>
    <t>7</t>
  </si>
  <si>
    <t>0,4118</t>
  </si>
  <si>
    <t>1,0120</t>
  </si>
  <si>
    <t>1,2179</t>
  </si>
  <si>
    <t>0,8731</t>
  </si>
  <si>
    <t>2,0910</t>
  </si>
  <si>
    <t>1,5495</t>
  </si>
  <si>
    <t>1,55</t>
  </si>
  <si>
    <t>560024</t>
  </si>
  <si>
    <t>560026</t>
  </si>
  <si>
    <t>15</t>
  </si>
  <si>
    <t>22</t>
  </si>
  <si>
    <t>49</t>
  </si>
  <si>
    <t>0,7895</t>
  </si>
  <si>
    <t>0,4490</t>
  </si>
  <si>
    <t>1,1656</t>
  </si>
  <si>
    <t>0,7448</t>
  </si>
  <si>
    <t>1,4926</t>
  </si>
  <si>
    <t>2,2374</t>
  </si>
  <si>
    <t>1,8727</t>
  </si>
  <si>
    <t>1,87</t>
  </si>
  <si>
    <t>560036</t>
  </si>
  <si>
    <t>14</t>
  </si>
  <si>
    <t>3</t>
  </si>
  <si>
    <t>10</t>
  </si>
  <si>
    <t>0,7368</t>
  </si>
  <si>
    <t>0,3000</t>
  </si>
  <si>
    <t>0,5504</t>
  </si>
  <si>
    <t>1,3434</t>
  </si>
  <si>
    <t>0,2594</t>
  </si>
  <si>
    <t>1,6028</t>
  </si>
  <si>
    <t>1,3014</t>
  </si>
  <si>
    <t>1,30</t>
  </si>
  <si>
    <t>560032</t>
  </si>
  <si>
    <t>0,5000</t>
  </si>
  <si>
    <t>1,3762</t>
  </si>
  <si>
    <t>0,9587</t>
  </si>
  <si>
    <t>1,7592</t>
  </si>
  <si>
    <t>2,7179</t>
  </si>
  <si>
    <t>2,72</t>
  </si>
  <si>
    <t>560033</t>
  </si>
  <si>
    <t>0,8000</t>
  </si>
  <si>
    <t>0,3125</t>
  </si>
  <si>
    <t>0,8085</t>
  </si>
  <si>
    <t>0,5191</t>
  </si>
  <si>
    <t>1,3276</t>
  </si>
  <si>
    <t>1,33</t>
  </si>
  <si>
    <t>560034</t>
  </si>
  <si>
    <t>0,8333</t>
  </si>
  <si>
    <t>560035</t>
  </si>
  <si>
    <t>560206</t>
  </si>
  <si>
    <t>0,9000</t>
  </si>
  <si>
    <t>0,5625</t>
  </si>
  <si>
    <t>1,1538</t>
  </si>
  <si>
    <t>1,8462</t>
  </si>
  <si>
    <t>3,00</t>
  </si>
  <si>
    <t>560041</t>
  </si>
  <si>
    <t>560043</t>
  </si>
  <si>
    <t>0,8571</t>
  </si>
  <si>
    <t>0,2500</t>
  </si>
  <si>
    <t>0,3439</t>
  </si>
  <si>
    <t>0,8605</t>
  </si>
  <si>
    <t>0,2255</t>
  </si>
  <si>
    <t>1,0860</t>
  </si>
  <si>
    <t>0,8699</t>
  </si>
  <si>
    <t>0,87</t>
  </si>
  <si>
    <t>560045</t>
  </si>
  <si>
    <t>1</t>
  </si>
  <si>
    <t>0,7902</t>
  </si>
  <si>
    <t>0,2416</t>
  </si>
  <si>
    <t>1,0318</t>
  </si>
  <si>
    <t>0,7976</t>
  </si>
  <si>
    <t>0,80</t>
  </si>
  <si>
    <t>560047</t>
  </si>
  <si>
    <t>0,1667</t>
  </si>
  <si>
    <t>0,6818</t>
  </si>
  <si>
    <t>0,5332</t>
  </si>
  <si>
    <t>0,53</t>
  </si>
  <si>
    <t>560214</t>
  </si>
  <si>
    <t>20</t>
  </si>
  <si>
    <t>28</t>
  </si>
  <si>
    <t>30</t>
  </si>
  <si>
    <t>0,7143</t>
  </si>
  <si>
    <t>0,5333</t>
  </si>
  <si>
    <t>1,4483</t>
  </si>
  <si>
    <t>1,5517</t>
  </si>
  <si>
    <t>2,2650</t>
  </si>
  <si>
    <t>2,27</t>
  </si>
  <si>
    <t>560052</t>
  </si>
  <si>
    <t>0,6667</t>
  </si>
  <si>
    <t>1,1400</t>
  </si>
  <si>
    <t>1,14</t>
  </si>
  <si>
    <t>560053</t>
  </si>
  <si>
    <t>0,4000</t>
  </si>
  <si>
    <t>0,9633</t>
  </si>
  <si>
    <t>0,7038</t>
  </si>
  <si>
    <t>1,1300</t>
  </si>
  <si>
    <t>1,8338</t>
  </si>
  <si>
    <t>1,4615</t>
  </si>
  <si>
    <t>1,46</t>
  </si>
  <si>
    <t>560054</t>
  </si>
  <si>
    <t>2,2500</t>
  </si>
  <si>
    <t>2,2051</t>
  </si>
  <si>
    <t>2,21</t>
  </si>
  <si>
    <t>560055</t>
  </si>
  <si>
    <t>560056</t>
  </si>
  <si>
    <t>560057</t>
  </si>
  <si>
    <t>560058</t>
  </si>
  <si>
    <t>0,4444</t>
  </si>
  <si>
    <t>1,1466</t>
  </si>
  <si>
    <t>1,3929</t>
  </si>
  <si>
    <t>0,9583</t>
  </si>
  <si>
    <t>2,3512</t>
  </si>
  <si>
    <t>1,8245</t>
  </si>
  <si>
    <t>1,82</t>
  </si>
  <si>
    <t>560059</t>
  </si>
  <si>
    <t>0,4035</t>
  </si>
  <si>
    <t>0,40</t>
  </si>
  <si>
    <t>560060</t>
  </si>
  <si>
    <t>560061</t>
  </si>
  <si>
    <t>0,6450</t>
  </si>
  <si>
    <t>0,65</t>
  </si>
  <si>
    <t>560062</t>
  </si>
  <si>
    <t>2,0000</t>
  </si>
  <si>
    <t>2,3760</t>
  </si>
  <si>
    <t>2,38</t>
  </si>
  <si>
    <t>560063</t>
  </si>
  <si>
    <t>1,7257</t>
  </si>
  <si>
    <t>1,0555</t>
  </si>
  <si>
    <t>2,7812</t>
  </si>
  <si>
    <t>2,1916</t>
  </si>
  <si>
    <t>2,19</t>
  </si>
  <si>
    <t>560064</t>
  </si>
  <si>
    <t>0,4286</t>
  </si>
  <si>
    <t>1,0814</t>
  </si>
  <si>
    <t>0,7744</t>
  </si>
  <si>
    <t>1,3027</t>
  </si>
  <si>
    <t>2,0771</t>
  </si>
  <si>
    <t>1,6243</t>
  </si>
  <si>
    <t>1,62</t>
  </si>
  <si>
    <t>560065</t>
  </si>
  <si>
    <t>1,2000</t>
  </si>
  <si>
    <t>0,9744</t>
  </si>
  <si>
    <t>0,97</t>
  </si>
  <si>
    <t>560066</t>
  </si>
  <si>
    <t>1,1921</t>
  </si>
  <si>
    <t>1,19</t>
  </si>
  <si>
    <t>560067</t>
  </si>
  <si>
    <t>0,0526</t>
  </si>
  <si>
    <t>0,0403</t>
  </si>
  <si>
    <t>0,04</t>
  </si>
  <si>
    <t>560068</t>
  </si>
  <si>
    <t>1,8000</t>
  </si>
  <si>
    <t>2,3310</t>
  </si>
  <si>
    <t>2,33</t>
  </si>
  <si>
    <t>560069</t>
  </si>
  <si>
    <t>0,4109</t>
  </si>
  <si>
    <t>2,2618</t>
  </si>
  <si>
    <t>2,6727</t>
  </si>
  <si>
    <t>2,0900</t>
  </si>
  <si>
    <t>2,09</t>
  </si>
  <si>
    <t>560070</t>
  </si>
  <si>
    <t>0,8750</t>
  </si>
  <si>
    <t>0,2857</t>
  </si>
  <si>
    <t>0,4913</t>
  </si>
  <si>
    <t>0,7241</t>
  </si>
  <si>
    <t>0,4150</t>
  </si>
  <si>
    <t>1,1391</t>
  </si>
  <si>
    <t>0,8589</t>
  </si>
  <si>
    <t>0,86</t>
  </si>
  <si>
    <t>560071</t>
  </si>
  <si>
    <t>0,7530</t>
  </si>
  <si>
    <t>0,75</t>
  </si>
  <si>
    <t>560072</t>
  </si>
  <si>
    <t>0,5470</t>
  </si>
  <si>
    <t>0,7525</t>
  </si>
  <si>
    <t>1,2995</t>
  </si>
  <si>
    <t>1,0305</t>
  </si>
  <si>
    <t>1,03</t>
  </si>
  <si>
    <t>560073</t>
  </si>
  <si>
    <t>1,2350</t>
  </si>
  <si>
    <t>1,24</t>
  </si>
  <si>
    <t>560074</t>
  </si>
  <si>
    <t>0,6000</t>
  </si>
  <si>
    <t>0,6400</t>
  </si>
  <si>
    <t>0,1526</t>
  </si>
  <si>
    <t>0,7926</t>
  </si>
  <si>
    <t>0,5992</t>
  </si>
  <si>
    <t>0,60</t>
  </si>
  <si>
    <t>560075</t>
  </si>
  <si>
    <t>0,9231</t>
  </si>
  <si>
    <t>2,0769</t>
  </si>
  <si>
    <t>2,3100</t>
  </si>
  <si>
    <t>2,31</t>
  </si>
  <si>
    <t>560076</t>
  </si>
  <si>
    <t>560077</t>
  </si>
  <si>
    <t>2,5170</t>
  </si>
  <si>
    <t>2,52</t>
  </si>
  <si>
    <t>560078</t>
  </si>
  <si>
    <t>0,5573</t>
  </si>
  <si>
    <t>0,56</t>
  </si>
  <si>
    <t>560079</t>
  </si>
  <si>
    <t>2,3280</t>
  </si>
  <si>
    <t>560080</t>
  </si>
  <si>
    <t>0,6186</t>
  </si>
  <si>
    <t>0,4769</t>
  </si>
  <si>
    <t>0,48</t>
  </si>
  <si>
    <t>560081</t>
  </si>
  <si>
    <t>2,2260</t>
  </si>
  <si>
    <t>2,23</t>
  </si>
  <si>
    <t>560082</t>
  </si>
  <si>
    <t>0,6429</t>
  </si>
  <si>
    <t>0,5143</t>
  </si>
  <si>
    <t>0,51</t>
  </si>
  <si>
    <t>560083</t>
  </si>
  <si>
    <t>1,0714</t>
  </si>
  <si>
    <t>0,8710</t>
  </si>
  <si>
    <t>560084</t>
  </si>
  <si>
    <t>0,6146</t>
  </si>
  <si>
    <t>0,2818</t>
  </si>
  <si>
    <t>0,8964</t>
  </si>
  <si>
    <t>0,6678</t>
  </si>
  <si>
    <t>0,67</t>
  </si>
  <si>
    <t>560085</t>
  </si>
  <si>
    <t>0,7230</t>
  </si>
  <si>
    <t>0,72</t>
  </si>
  <si>
    <t>560086</t>
  </si>
  <si>
    <t>0,2000</t>
  </si>
  <si>
    <t>0,1375</t>
  </si>
  <si>
    <t>0,7278</t>
  </si>
  <si>
    <t>0,0834</t>
  </si>
  <si>
    <t>0,8112</t>
  </si>
  <si>
    <t>0,7983</t>
  </si>
  <si>
    <t>560087</t>
  </si>
  <si>
    <t>0,7814</t>
  </si>
  <si>
    <t>1,4264</t>
  </si>
  <si>
    <t>1,43</t>
  </si>
  <si>
    <t>560088</t>
  </si>
  <si>
    <t>0,1893</t>
  </si>
  <si>
    <t>0,19</t>
  </si>
  <si>
    <t>560089</t>
  </si>
  <si>
    <t>560096</t>
  </si>
  <si>
    <t>560098</t>
  </si>
  <si>
    <t>ФКУЗ МСЧ-56 ФСИН РОССИИ</t>
  </si>
  <si>
    <t>560099</t>
  </si>
  <si>
    <t>560205</t>
  </si>
  <si>
    <t>Оценка уровня выявления онкологических заболеваний при профилактических медицинских осмотрах, в т.ч. в рамках диспансеризации  от числа числа впервые выявленных онкозаболеваний в текущем году.</t>
  </si>
  <si>
    <t>* Целевой показатель выявления онкозаболеваний при проведении профилактических мероприятий  - 0,2 (20%) от числа впервые выявленных онкозаболеваний в текущем периоде.</t>
  </si>
  <si>
    <t>Кол-во случаев профилактического блока, где установлен признак "подозрение" на онкозаболевание и впоследствии заболевание подтверждено</t>
  </si>
  <si>
    <t>Кол-во случаев, где онкозаболевание выявлено впервые в текущем году</t>
  </si>
  <si>
    <t>Расчётный показатель, как отношение кол-ва случаев проф.блока, где онкозаболевание впоследствии подтверждено, к общему кол-ву случаев впервые выявленного онкозаболевания</t>
  </si>
  <si>
    <t>Баллы, с учетом весового коэффициента</t>
  </si>
  <si>
    <t>666</t>
  </si>
  <si>
    <t>0,0614</t>
  </si>
  <si>
    <t>0,0523</t>
  </si>
  <si>
    <t>42</t>
  </si>
  <si>
    <t>25</t>
  </si>
  <si>
    <t>33</t>
  </si>
  <si>
    <t>68</t>
  </si>
  <si>
    <t>0,9188</t>
  </si>
  <si>
    <t>0,7690</t>
  </si>
  <si>
    <t>0,77</t>
  </si>
  <si>
    <t>29</t>
  </si>
  <si>
    <t>1,0413</t>
  </si>
  <si>
    <t>1,04</t>
  </si>
  <si>
    <t>26</t>
  </si>
  <si>
    <t>1,7863</t>
  </si>
  <si>
    <t>1,3808</t>
  </si>
  <si>
    <t>1,38</t>
  </si>
  <si>
    <t>58</t>
  </si>
  <si>
    <t>Оценка своевременности взятия на диспансерный учёт, ранее  госпитализированных 
с ОКС или ОНМК</t>
  </si>
  <si>
    <t>*  Целевой показатель охвата на взрослых 1,0 (100%).</t>
  </si>
  <si>
    <t>Кол-во случаев АП с целью диспансерного наблюдения за больным в теч. 
7 рабочих дней после госпитализации с ОКС или ОНМК</t>
  </si>
  <si>
    <t>Кол-во случаев госпитализации с ОКС или ОНМК с привязкой к МО прикрепления пациента</t>
  </si>
  <si>
    <t>Расчётный показатель, как отношение общего кол-ва случаев АП с целью ДН к общему кол-ву госпитализаций с ОКС или ОНМК</t>
  </si>
  <si>
    <t>Баллы, с учетом весового коэффициента к соответствующей возрастной категории</t>
  </si>
  <si>
    <t>возрастная категория - взрослые</t>
  </si>
  <si>
    <t>168</t>
  </si>
  <si>
    <t>1 792</t>
  </si>
  <si>
    <t>0,0976</t>
  </si>
  <si>
    <t>0,3859</t>
  </si>
  <si>
    <t>0,2118</t>
  </si>
  <si>
    <t>0,21</t>
  </si>
  <si>
    <t>0,1765</t>
  </si>
  <si>
    <t>0,7405</t>
  </si>
  <si>
    <t>0,74</t>
  </si>
  <si>
    <t>80</t>
  </si>
  <si>
    <t>0,1625</t>
  </si>
  <si>
    <t>0,6681</t>
  </si>
  <si>
    <t>70</t>
  </si>
  <si>
    <t>0,0714</t>
  </si>
  <si>
    <t>0,1970</t>
  </si>
  <si>
    <t>0,1877</t>
  </si>
  <si>
    <t>72</t>
  </si>
  <si>
    <t>0,6898</t>
  </si>
  <si>
    <t>0,3994</t>
  </si>
  <si>
    <t>89</t>
  </si>
  <si>
    <t>0,1124</t>
  </si>
  <si>
    <t>0,4090</t>
  </si>
  <si>
    <t>0,3031</t>
  </si>
  <si>
    <t>0,30</t>
  </si>
  <si>
    <t>3,2759</t>
  </si>
  <si>
    <t>0,0950</t>
  </si>
  <si>
    <t>0,10</t>
  </si>
  <si>
    <t>99</t>
  </si>
  <si>
    <t>0,1313</t>
  </si>
  <si>
    <t>0,5067</t>
  </si>
  <si>
    <t>0,4241</t>
  </si>
  <si>
    <t>0,42</t>
  </si>
  <si>
    <t>73</t>
  </si>
  <si>
    <t>0,0959</t>
  </si>
  <si>
    <t>0,3236</t>
  </si>
  <si>
    <t>0,2628</t>
  </si>
  <si>
    <t>0,26</t>
  </si>
  <si>
    <t>40</t>
  </si>
  <si>
    <t>0,1000</t>
  </si>
  <si>
    <t>0,3449</t>
  </si>
  <si>
    <t>0,34</t>
  </si>
  <si>
    <t>75</t>
  </si>
  <si>
    <t>0,1067</t>
  </si>
  <si>
    <t>0,3795</t>
  </si>
  <si>
    <t>0,38</t>
  </si>
  <si>
    <t>50</t>
  </si>
  <si>
    <t>0,0800</t>
  </si>
  <si>
    <t>0,2414</t>
  </si>
  <si>
    <t>0,24</t>
  </si>
  <si>
    <t>0,0707</t>
  </si>
  <si>
    <t>0,1934</t>
  </si>
  <si>
    <t>4,9998</t>
  </si>
  <si>
    <t>0,0250</t>
  </si>
  <si>
    <t>0,03</t>
  </si>
  <si>
    <t>31</t>
  </si>
  <si>
    <t>0,0968</t>
  </si>
  <si>
    <t>0,3283</t>
  </si>
  <si>
    <t>0,2630</t>
  </si>
  <si>
    <t>32</t>
  </si>
  <si>
    <t>0,0625</t>
  </si>
  <si>
    <t>0,1510</t>
  </si>
  <si>
    <t>0,1167</t>
  </si>
  <si>
    <t>0,12</t>
  </si>
  <si>
    <t>61</t>
  </si>
  <si>
    <t>0,0492</t>
  </si>
  <si>
    <t>0,0822</t>
  </si>
  <si>
    <t>0,0643</t>
  </si>
  <si>
    <t>0,06</t>
  </si>
  <si>
    <t>86</t>
  </si>
  <si>
    <t>0,0698</t>
  </si>
  <si>
    <t>0,1887</t>
  </si>
  <si>
    <t>0,1425</t>
  </si>
  <si>
    <t>0,14</t>
  </si>
  <si>
    <t>0,0667</t>
  </si>
  <si>
    <t>0,1727</t>
  </si>
  <si>
    <t>0,13</t>
  </si>
  <si>
    <t>21</t>
  </si>
  <si>
    <t>0,0952</t>
  </si>
  <si>
    <t>0,3200</t>
  </si>
  <si>
    <t>0,2550</t>
  </si>
  <si>
    <t>0,0870</t>
  </si>
  <si>
    <t>0,2776</t>
  </si>
  <si>
    <t>0,2276</t>
  </si>
  <si>
    <t>0,23</t>
  </si>
  <si>
    <t>0,0769</t>
  </si>
  <si>
    <t>0,2254</t>
  </si>
  <si>
    <t>0,1796</t>
  </si>
  <si>
    <t>0,18</t>
  </si>
  <si>
    <t>64</t>
  </si>
  <si>
    <t>0,1094</t>
  </si>
  <si>
    <t>0,3935</t>
  </si>
  <si>
    <t>0,3054</t>
  </si>
  <si>
    <t>0,31</t>
  </si>
  <si>
    <t>0,8620</t>
  </si>
  <si>
    <t>0,6956</t>
  </si>
  <si>
    <t>0,70</t>
  </si>
  <si>
    <t>0,5449</t>
  </si>
  <si>
    <t>0,54</t>
  </si>
  <si>
    <t>0,0333</t>
  </si>
  <si>
    <t>35</t>
  </si>
  <si>
    <t>0,1429</t>
  </si>
  <si>
    <t>0,5667</t>
  </si>
  <si>
    <t>0,4432</t>
  </si>
  <si>
    <t>0,44</t>
  </si>
  <si>
    <t>24</t>
  </si>
  <si>
    <t>0,0417</t>
  </si>
  <si>
    <t>0,0434</t>
  </si>
  <si>
    <t>34</t>
  </si>
  <si>
    <t>0,0882</t>
  </si>
  <si>
    <t>0,2838</t>
  </si>
  <si>
    <t>0,2205</t>
  </si>
  <si>
    <t>0,22</t>
  </si>
  <si>
    <t>37</t>
  </si>
  <si>
    <t>0,1622</t>
  </si>
  <si>
    <t>0,6665</t>
  </si>
  <si>
    <t>0,5025</t>
  </si>
  <si>
    <t>0,50</t>
  </si>
  <si>
    <t>0,1200</t>
  </si>
  <si>
    <t>0,4483</t>
  </si>
  <si>
    <t>0,3376</t>
  </si>
  <si>
    <t>0,0998</t>
  </si>
  <si>
    <t>0,0791</t>
  </si>
  <si>
    <t>0,08</t>
  </si>
  <si>
    <t>18</t>
  </si>
  <si>
    <t>0,1111</t>
  </si>
  <si>
    <t>0,4023</t>
  </si>
  <si>
    <t>0,3041</t>
  </si>
  <si>
    <t>0,1190</t>
  </si>
  <si>
    <t>0,4431</t>
  </si>
  <si>
    <t>0,3412</t>
  </si>
  <si>
    <t>57</t>
  </si>
  <si>
    <t>0,0877</t>
  </si>
  <si>
    <t>0,2812</t>
  </si>
  <si>
    <t>0,2089</t>
  </si>
  <si>
    <t>38</t>
  </si>
  <si>
    <t>0,1053</t>
  </si>
  <si>
    <t>0,3723</t>
  </si>
  <si>
    <t>0,2889</t>
  </si>
  <si>
    <t>0,29</t>
  </si>
  <si>
    <t>0,0909</t>
  </si>
  <si>
    <t>0,2978</t>
  </si>
  <si>
    <t>0,2382</t>
  </si>
  <si>
    <t>0,0645</t>
  </si>
  <si>
    <t>0,1613</t>
  </si>
  <si>
    <t>0,1311</t>
  </si>
  <si>
    <t>0,1905</t>
  </si>
  <si>
    <t>0,8129</t>
  </si>
  <si>
    <t>0,6056</t>
  </si>
  <si>
    <t>0,61</t>
  </si>
  <si>
    <t>0,0556</t>
  </si>
  <si>
    <t>0,1153</t>
  </si>
  <si>
    <t>0,1135</t>
  </si>
  <si>
    <t>0,11</t>
  </si>
  <si>
    <t>0,0476</t>
  </si>
  <si>
    <t>0,0739</t>
  </si>
  <si>
    <t>0,07</t>
  </si>
  <si>
    <t>1,1206</t>
  </si>
  <si>
    <t>1,12</t>
  </si>
  <si>
    <t>0,69</t>
  </si>
  <si>
    <t>Оценка уровня госпитализации прикреплённого населения от общей численности прикреплённого населения.</t>
  </si>
  <si>
    <t>* при нормативе на год - 0,149 госпитализаций на 1 жителя (взрослые), целевой показатель за 3 мес. 2020 года составляет - 0,0373 госпитализаций на 1 жителя (взрослые);
* при нормативе на год - 0,158 госпитализаций на 1 жителя (дети), целевой показатель за 3 мес. 2020 года составляет - 0,0395 госпитализаций на 1 жителя (дети);</t>
  </si>
  <si>
    <t>Кол-во случаев  госпитализаций ПН</t>
  </si>
  <si>
    <t>Кол-во ПН на соответствующий период</t>
  </si>
  <si>
    <t>Расчётный показатель, как отношение общего кол-ва случаев  госпитализаций ПН к общему кол-ву ПН</t>
  </si>
  <si>
    <t>дети</t>
  </si>
  <si>
    <t>52 937</t>
  </si>
  <si>
    <t>17 377</t>
  </si>
  <si>
    <t>1 470 311</t>
  </si>
  <si>
    <t>428 907</t>
  </si>
  <si>
    <t>0,0354</t>
  </si>
  <si>
    <t>0,0335</t>
  </si>
  <si>
    <t>3,6235</t>
  </si>
  <si>
    <t>4,1258</t>
  </si>
  <si>
    <t>2,877</t>
  </si>
  <si>
    <t>0,8186</t>
  </si>
  <si>
    <t>3,7</t>
  </si>
  <si>
    <t>695</t>
  </si>
  <si>
    <t>18 731</t>
  </si>
  <si>
    <t>0,0371</t>
  </si>
  <si>
    <t>5,0000</t>
  </si>
  <si>
    <t>5,00</t>
  </si>
  <si>
    <t>65</t>
  </si>
  <si>
    <t>5 530</t>
  </si>
  <si>
    <t>0,0118</t>
  </si>
  <si>
    <t>3,2839</t>
  </si>
  <si>
    <t>4,9600</t>
  </si>
  <si>
    <t>0,0263</t>
  </si>
  <si>
    <t>4,99</t>
  </si>
  <si>
    <t>2 812</t>
  </si>
  <si>
    <t>81 429</t>
  </si>
  <si>
    <t>0,0345</t>
  </si>
  <si>
    <t>2 463</t>
  </si>
  <si>
    <t>119</t>
  </si>
  <si>
    <t>88 432</t>
  </si>
  <si>
    <t>4 371</t>
  </si>
  <si>
    <t>0,0279</t>
  </si>
  <si>
    <t>0,0272</t>
  </si>
  <si>
    <t>4,7650</t>
  </si>
  <si>
    <t>0,2350</t>
  </si>
  <si>
    <t>1 696</t>
  </si>
  <si>
    <t>1 697</t>
  </si>
  <si>
    <t>55 326</t>
  </si>
  <si>
    <t>40 282</t>
  </si>
  <si>
    <t>0,0307</t>
  </si>
  <si>
    <t>0,0421</t>
  </si>
  <si>
    <t>4,4491</t>
  </si>
  <si>
    <t>2,8950</t>
  </si>
  <si>
    <t>1,8731</t>
  </si>
  <si>
    <t>4,77</t>
  </si>
  <si>
    <t>2 206</t>
  </si>
  <si>
    <t>986</t>
  </si>
  <si>
    <t>67 537</t>
  </si>
  <si>
    <t>23 611</t>
  </si>
  <si>
    <t>0,0327</t>
  </si>
  <si>
    <t>0,0418</t>
  </si>
  <si>
    <t>4,5127</t>
  </si>
  <si>
    <t>3,7050</t>
  </si>
  <si>
    <t>1,1688</t>
  </si>
  <si>
    <t>4,87</t>
  </si>
  <si>
    <t>1 874</t>
  </si>
  <si>
    <t>1 602</t>
  </si>
  <si>
    <t>54 397</t>
  </si>
  <si>
    <t>0,0200</t>
  </si>
  <si>
    <t>0,1450</t>
  </si>
  <si>
    <t>4,8550</t>
  </si>
  <si>
    <t>3 518</t>
  </si>
  <si>
    <t>837</t>
  </si>
  <si>
    <t>107 594</t>
  </si>
  <si>
    <t>20 990</t>
  </si>
  <si>
    <t>0,0399</t>
  </si>
  <si>
    <t>4,9152</t>
  </si>
  <si>
    <t>4,1850</t>
  </si>
  <si>
    <t>0,8012</t>
  </si>
  <si>
    <t>1 407</t>
  </si>
  <si>
    <t>295</t>
  </si>
  <si>
    <t>43 460</t>
  </si>
  <si>
    <t>10 034</t>
  </si>
  <si>
    <t>0,0324</t>
  </si>
  <si>
    <t>0,0294</t>
  </si>
  <si>
    <t>4,0600</t>
  </si>
  <si>
    <t>0,9400</t>
  </si>
  <si>
    <t>730</t>
  </si>
  <si>
    <t>19 929</t>
  </si>
  <si>
    <t>0,0366</t>
  </si>
  <si>
    <t>1 376</t>
  </si>
  <si>
    <t>43 295</t>
  </si>
  <si>
    <t>0,0318</t>
  </si>
  <si>
    <t>1 420</t>
  </si>
  <si>
    <t>37 176</t>
  </si>
  <si>
    <t>0,0382</t>
  </si>
  <si>
    <t>4,5752</t>
  </si>
  <si>
    <t>4,58</t>
  </si>
  <si>
    <t>1 304</t>
  </si>
  <si>
    <t>505</t>
  </si>
  <si>
    <t>33 362</t>
  </si>
  <si>
    <t>0,0119</t>
  </si>
  <si>
    <t>0,0391</t>
  </si>
  <si>
    <t>0,0750</t>
  </si>
  <si>
    <t>4,9250</t>
  </si>
  <si>
    <t>2 108</t>
  </si>
  <si>
    <t>70 472</t>
  </si>
  <si>
    <t>0,0299</t>
  </si>
  <si>
    <t>951</t>
  </si>
  <si>
    <t>90</t>
  </si>
  <si>
    <t>18 975</t>
  </si>
  <si>
    <t>0,0501</t>
  </si>
  <si>
    <t>2,7543</t>
  </si>
  <si>
    <t>2,7405</t>
  </si>
  <si>
    <t>2,77</t>
  </si>
  <si>
    <t>682</t>
  </si>
  <si>
    <t>305</t>
  </si>
  <si>
    <t>19 797</t>
  </si>
  <si>
    <t>4 931</t>
  </si>
  <si>
    <t>0,0344</t>
  </si>
  <si>
    <t>0,0619</t>
  </si>
  <si>
    <t>0,2542</t>
  </si>
  <si>
    <t>4,0050</t>
  </si>
  <si>
    <t>0,0506</t>
  </si>
  <si>
    <t>4,06</t>
  </si>
  <si>
    <t>690</t>
  </si>
  <si>
    <t>20 249</t>
  </si>
  <si>
    <t>5 960</t>
  </si>
  <si>
    <t>0,0341</t>
  </si>
  <si>
    <t>0,0282</t>
  </si>
  <si>
    <t>3,8650</t>
  </si>
  <si>
    <t>1,1350</t>
  </si>
  <si>
    <t>924</t>
  </si>
  <si>
    <t>253</t>
  </si>
  <si>
    <t>28 021</t>
  </si>
  <si>
    <t>7 809</t>
  </si>
  <si>
    <t>0,0330</t>
  </si>
  <si>
    <t>3,9100</t>
  </si>
  <si>
    <t>1,0900</t>
  </si>
  <si>
    <t>2 554</t>
  </si>
  <si>
    <t>1 014</t>
  </si>
  <si>
    <t>81 376</t>
  </si>
  <si>
    <t>26 433</t>
  </si>
  <si>
    <t>0,0314</t>
  </si>
  <si>
    <t>0,0384</t>
  </si>
  <si>
    <t>3,7750</t>
  </si>
  <si>
    <t>1,2250</t>
  </si>
  <si>
    <t>763</t>
  </si>
  <si>
    <t>137</t>
  </si>
  <si>
    <t>16 379</t>
  </si>
  <si>
    <t>5 162</t>
  </si>
  <si>
    <t>0,0466</t>
  </si>
  <si>
    <t>0,0265</t>
  </si>
  <si>
    <t>0,6132</t>
  </si>
  <si>
    <t>0,4660</t>
  </si>
  <si>
    <t>1,67</t>
  </si>
  <si>
    <t>580</t>
  </si>
  <si>
    <t>179</t>
  </si>
  <si>
    <t>14 531</t>
  </si>
  <si>
    <t>3 712</t>
  </si>
  <si>
    <t>0,0482</t>
  </si>
  <si>
    <t>3,7734</t>
  </si>
  <si>
    <t>3,1568</t>
  </si>
  <si>
    <t>3,0074</t>
  </si>
  <si>
    <t>0,6408</t>
  </si>
  <si>
    <t>3,65</t>
  </si>
  <si>
    <t>668</t>
  </si>
  <si>
    <t>189</t>
  </si>
  <si>
    <t>14 830</t>
  </si>
  <si>
    <t>5 338</t>
  </si>
  <si>
    <t>0,0450</t>
  </si>
  <si>
    <t>1,3679</t>
  </si>
  <si>
    <t>1,0054</t>
  </si>
  <si>
    <t>1,3250</t>
  </si>
  <si>
    <t>434</t>
  </si>
  <si>
    <t>10 291</t>
  </si>
  <si>
    <t>2 503</t>
  </si>
  <si>
    <t>0,0422</t>
  </si>
  <si>
    <t>0,0300</t>
  </si>
  <si>
    <t>2,6885</t>
  </si>
  <si>
    <t>2,1616</t>
  </si>
  <si>
    <t>0,9800</t>
  </si>
  <si>
    <t>3,14</t>
  </si>
  <si>
    <t>581</t>
  </si>
  <si>
    <t>153</t>
  </si>
  <si>
    <t>14 282</t>
  </si>
  <si>
    <t>3 141</t>
  </si>
  <si>
    <t>0,0407</t>
  </si>
  <si>
    <t>0,0487</t>
  </si>
  <si>
    <t>3,3960</t>
  </si>
  <si>
    <t>3,0509</t>
  </si>
  <si>
    <t>2,7847</t>
  </si>
  <si>
    <t>0,5492</t>
  </si>
  <si>
    <t>3,33</t>
  </si>
  <si>
    <t>548</t>
  </si>
  <si>
    <t>150</t>
  </si>
  <si>
    <t>11 564</t>
  </si>
  <si>
    <t>2 939</t>
  </si>
  <si>
    <t>0,0474</t>
  </si>
  <si>
    <t>0,0510</t>
  </si>
  <si>
    <t>0,2358</t>
  </si>
  <si>
    <t>2,5636</t>
  </si>
  <si>
    <t>0,1879</t>
  </si>
  <si>
    <t>0,5204</t>
  </si>
  <si>
    <t>0,71</t>
  </si>
  <si>
    <t>1 257</t>
  </si>
  <si>
    <t>356</t>
  </si>
  <si>
    <t>33 664</t>
  </si>
  <si>
    <t>9 691</t>
  </si>
  <si>
    <t>0,0373</t>
  </si>
  <si>
    <t>0,0367</t>
  </si>
  <si>
    <t>4,9997</t>
  </si>
  <si>
    <t>3,8798</t>
  </si>
  <si>
    <t>1,1200</t>
  </si>
  <si>
    <t>474</t>
  </si>
  <si>
    <t>10 266</t>
  </si>
  <si>
    <t>0,0462</t>
  </si>
  <si>
    <t>0,0349</t>
  </si>
  <si>
    <t>0,8019</t>
  </si>
  <si>
    <t>0,6471</t>
  </si>
  <si>
    <t>0,9650</t>
  </si>
  <si>
    <t>1,61</t>
  </si>
  <si>
    <t>429</t>
  </si>
  <si>
    <t>10 826</t>
  </si>
  <si>
    <t>2 871</t>
  </si>
  <si>
    <t>0,0396</t>
  </si>
  <si>
    <t>0,0585</t>
  </si>
  <si>
    <t>3,9149</t>
  </si>
  <si>
    <t>0,9746</t>
  </si>
  <si>
    <t>3,0928</t>
  </si>
  <si>
    <t>0,2047</t>
  </si>
  <si>
    <t>3,30</t>
  </si>
  <si>
    <t>807</t>
  </si>
  <si>
    <t>266</t>
  </si>
  <si>
    <t>18 148</t>
  </si>
  <si>
    <t>5 310</t>
  </si>
  <si>
    <t>0,0445</t>
  </si>
  <si>
    <t>1,6037</t>
  </si>
  <si>
    <t>1,2413</t>
  </si>
  <si>
    <t>0,6225</t>
  </si>
  <si>
    <t>1,86</t>
  </si>
  <si>
    <t>199</t>
  </si>
  <si>
    <t>12 011</t>
  </si>
  <si>
    <t>3 153</t>
  </si>
  <si>
    <t>0,0361</t>
  </si>
  <si>
    <t>0,0631</t>
  </si>
  <si>
    <t>3,9600</t>
  </si>
  <si>
    <t>3,96</t>
  </si>
  <si>
    <t>537</t>
  </si>
  <si>
    <t>125</t>
  </si>
  <si>
    <t>12 982</t>
  </si>
  <si>
    <t>3 502</t>
  </si>
  <si>
    <t>0,0414</t>
  </si>
  <si>
    <t>0,0357</t>
  </si>
  <si>
    <t>3,0659</t>
  </si>
  <si>
    <t>2,4159</t>
  </si>
  <si>
    <t>1,0600</t>
  </si>
  <si>
    <t>3,48</t>
  </si>
  <si>
    <t>1 145</t>
  </si>
  <si>
    <t>29 217</t>
  </si>
  <si>
    <t>8 138</t>
  </si>
  <si>
    <t>0,0392</t>
  </si>
  <si>
    <t>4,1035</t>
  </si>
  <si>
    <t>3,2089</t>
  </si>
  <si>
    <t>4,30</t>
  </si>
  <si>
    <t>128</t>
  </si>
  <si>
    <t>12 350</t>
  </si>
  <si>
    <t>2 862</t>
  </si>
  <si>
    <t>0,0409</t>
  </si>
  <si>
    <t>0,0447</t>
  </si>
  <si>
    <t>3,3017</t>
  </si>
  <si>
    <t>3,8983</t>
  </si>
  <si>
    <t>2,6810</t>
  </si>
  <si>
    <t>0,7329</t>
  </si>
  <si>
    <t>3,41</t>
  </si>
  <si>
    <t>386</t>
  </si>
  <si>
    <t>83</t>
  </si>
  <si>
    <t>8 406</t>
  </si>
  <si>
    <t>2 013</t>
  </si>
  <si>
    <t>0,0459</t>
  </si>
  <si>
    <t>0,0412</t>
  </si>
  <si>
    <t>0,9434</t>
  </si>
  <si>
    <t>4,6398</t>
  </si>
  <si>
    <t>0,7613</t>
  </si>
  <si>
    <t>0,8955</t>
  </si>
  <si>
    <t>1,66</t>
  </si>
  <si>
    <t>950</t>
  </si>
  <si>
    <t>223</t>
  </si>
  <si>
    <t>20 959</t>
  </si>
  <si>
    <t>6 369</t>
  </si>
  <si>
    <t>0,0453</t>
  </si>
  <si>
    <t>0,0350</t>
  </si>
  <si>
    <t>1,2264</t>
  </si>
  <si>
    <t>0,9406</t>
  </si>
  <si>
    <t>1,1650</t>
  </si>
  <si>
    <t>2,11</t>
  </si>
  <si>
    <t>1 041</t>
  </si>
  <si>
    <t>306</t>
  </si>
  <si>
    <t>24 312</t>
  </si>
  <si>
    <t>6 967</t>
  </si>
  <si>
    <t>0,0428</t>
  </si>
  <si>
    <t>0,0439</t>
  </si>
  <si>
    <t>2,4055</t>
  </si>
  <si>
    <t>4,0678</t>
  </si>
  <si>
    <t>1,8691</t>
  </si>
  <si>
    <t>0,9071</t>
  </si>
  <si>
    <t>2,78</t>
  </si>
  <si>
    <t>697</t>
  </si>
  <si>
    <t>181</t>
  </si>
  <si>
    <t>14 933</t>
  </si>
  <si>
    <t>4 174</t>
  </si>
  <si>
    <t>0,0467</t>
  </si>
  <si>
    <t>0,5660</t>
  </si>
  <si>
    <t>4,1737</t>
  </si>
  <si>
    <t>0,4426</t>
  </si>
  <si>
    <t>0,9099</t>
  </si>
  <si>
    <t>1,35</t>
  </si>
  <si>
    <t>2 432</t>
  </si>
  <si>
    <t>877</t>
  </si>
  <si>
    <t>61 995</t>
  </si>
  <si>
    <t>20 211</t>
  </si>
  <si>
    <t>3,0940</t>
  </si>
  <si>
    <t>1,0267</t>
  </si>
  <si>
    <t>4,12</t>
  </si>
  <si>
    <t>769</t>
  </si>
  <si>
    <t>190</t>
  </si>
  <si>
    <t>17 395</t>
  </si>
  <si>
    <t>5 695</t>
  </si>
  <si>
    <t>0,0442</t>
  </si>
  <si>
    <t>0,0334</t>
  </si>
  <si>
    <t>1,7452</t>
  </si>
  <si>
    <t>1,3141</t>
  </si>
  <si>
    <t>2,55</t>
  </si>
  <si>
    <t>782</t>
  </si>
  <si>
    <t>212</t>
  </si>
  <si>
    <t>18 462</t>
  </si>
  <si>
    <t>4 814</t>
  </si>
  <si>
    <t>0,0424</t>
  </si>
  <si>
    <t>0,0440</t>
  </si>
  <si>
    <t>2,5942</t>
  </si>
  <si>
    <t>4,0466</t>
  </si>
  <si>
    <t>2,0572</t>
  </si>
  <si>
    <t>0,8376</t>
  </si>
  <si>
    <t>2,89</t>
  </si>
  <si>
    <t>497</t>
  </si>
  <si>
    <t>10 419</t>
  </si>
  <si>
    <t>2 044</t>
  </si>
  <si>
    <t>0,0477</t>
  </si>
  <si>
    <t>0,0406</t>
  </si>
  <si>
    <t>0,0943</t>
  </si>
  <si>
    <t>4,7669</t>
  </si>
  <si>
    <t>0,0788</t>
  </si>
  <si>
    <t>0,7818</t>
  </si>
  <si>
    <t>759</t>
  </si>
  <si>
    <t>309</t>
  </si>
  <si>
    <t>17 527</t>
  </si>
  <si>
    <t>5 652</t>
  </si>
  <si>
    <t>0,0433</t>
  </si>
  <si>
    <t>0,0547</t>
  </si>
  <si>
    <t>2,1697</t>
  </si>
  <si>
    <t>1,7797</t>
  </si>
  <si>
    <t>1,6403</t>
  </si>
  <si>
    <t>0,4342</t>
  </si>
  <si>
    <t>2,07</t>
  </si>
  <si>
    <t>1 240</t>
  </si>
  <si>
    <t>286</t>
  </si>
  <si>
    <t>28 414</t>
  </si>
  <si>
    <t>8 507</t>
  </si>
  <si>
    <t>0,0436</t>
  </si>
  <si>
    <t>0,0336</t>
  </si>
  <si>
    <t>2,0282</t>
  </si>
  <si>
    <t>1,5617</t>
  </si>
  <si>
    <t>1,1500</t>
  </si>
  <si>
    <t>2,71</t>
  </si>
  <si>
    <t>323</t>
  </si>
  <si>
    <t>67</t>
  </si>
  <si>
    <t>8 235</t>
  </si>
  <si>
    <t>2 102</t>
  </si>
  <si>
    <t>0,0319</t>
  </si>
  <si>
    <t>3,2705</t>
  </si>
  <si>
    <t>1,0150</t>
  </si>
  <si>
    <t>4,29</t>
  </si>
  <si>
    <t>348</t>
  </si>
  <si>
    <t>98</t>
  </si>
  <si>
    <t>9 974</t>
  </si>
  <si>
    <t>1 915</t>
  </si>
  <si>
    <t>0,0512</t>
  </si>
  <si>
    <t>2,5212</t>
  </si>
  <si>
    <t>4,1950</t>
  </si>
  <si>
    <t>0,4059</t>
  </si>
  <si>
    <t>4,60</t>
  </si>
  <si>
    <t>1 436</t>
  </si>
  <si>
    <t>467</t>
  </si>
  <si>
    <t>33 302</t>
  </si>
  <si>
    <t>11 534</t>
  </si>
  <si>
    <t>0,0431</t>
  </si>
  <si>
    <t>0,0405</t>
  </si>
  <si>
    <t>2,2640</t>
  </si>
  <si>
    <t>4,7881</t>
  </si>
  <si>
    <t>1,6822</t>
  </si>
  <si>
    <t>1,2305</t>
  </si>
  <si>
    <t>2,91</t>
  </si>
  <si>
    <t>1 325</t>
  </si>
  <si>
    <t>507</t>
  </si>
  <si>
    <t>32 165</t>
  </si>
  <si>
    <t>9 284</t>
  </si>
  <si>
    <t>0,0546</t>
  </si>
  <si>
    <t>3,1602</t>
  </si>
  <si>
    <t>1,8009</t>
  </si>
  <si>
    <t>2,4523</t>
  </si>
  <si>
    <t>0,4034</t>
  </si>
  <si>
    <t>753</t>
  </si>
  <si>
    <t>228</t>
  </si>
  <si>
    <t>17 066</t>
  </si>
  <si>
    <t>5 061</t>
  </si>
  <si>
    <t>0,0441</t>
  </si>
  <si>
    <t>0,0451</t>
  </si>
  <si>
    <t>1,7924</t>
  </si>
  <si>
    <t>3,8136</t>
  </si>
  <si>
    <t>1,3819</t>
  </si>
  <si>
    <t>0,8733</t>
  </si>
  <si>
    <t>2,26</t>
  </si>
  <si>
    <t>747</t>
  </si>
  <si>
    <t>330</t>
  </si>
  <si>
    <t>18 944</t>
  </si>
  <si>
    <t>6 596</t>
  </si>
  <si>
    <t>0,0394</t>
  </si>
  <si>
    <t>0,0500</t>
  </si>
  <si>
    <t>4,0092</t>
  </si>
  <si>
    <t>2,7755</t>
  </si>
  <si>
    <t>2,9748</t>
  </si>
  <si>
    <t>0,7161</t>
  </si>
  <si>
    <t>3,69</t>
  </si>
  <si>
    <t>546</t>
  </si>
  <si>
    <t>201</t>
  </si>
  <si>
    <t>14 485</t>
  </si>
  <si>
    <t>3 625</t>
  </si>
  <si>
    <t>0,0377</t>
  </si>
  <si>
    <t>0,0554</t>
  </si>
  <si>
    <t>4,8110</t>
  </si>
  <si>
    <t>1,6314</t>
  </si>
  <si>
    <t>3,8488</t>
  </si>
  <si>
    <t>0,3263</t>
  </si>
  <si>
    <t>4,18</t>
  </si>
  <si>
    <t>641</t>
  </si>
  <si>
    <t>13 375</t>
  </si>
  <si>
    <t>3 078</t>
  </si>
  <si>
    <t>0,0479</t>
  </si>
  <si>
    <t>0,0617</t>
  </si>
  <si>
    <t>0,2966</t>
  </si>
  <si>
    <t>0,0555</t>
  </si>
  <si>
    <t>744</t>
  </si>
  <si>
    <t>236</t>
  </si>
  <si>
    <t>19 410</t>
  </si>
  <si>
    <t>6 635</t>
  </si>
  <si>
    <t>0,0383</t>
  </si>
  <si>
    <t>0,0356</t>
  </si>
  <si>
    <t>4,5280</t>
  </si>
  <si>
    <t>3,3734</t>
  </si>
  <si>
    <t>1,2750</t>
  </si>
  <si>
    <t>4,65</t>
  </si>
  <si>
    <t>104</t>
  </si>
  <si>
    <t>8 653</t>
  </si>
  <si>
    <t>326</t>
  </si>
  <si>
    <t>0,0120</t>
  </si>
  <si>
    <t>0,0276</t>
  </si>
  <si>
    <t>4,8200</t>
  </si>
  <si>
    <t>0,1800</t>
  </si>
  <si>
    <t>662</t>
  </si>
  <si>
    <t>16 675</t>
  </si>
  <si>
    <t>273</t>
  </si>
  <si>
    <t>0,0397</t>
  </si>
  <si>
    <t>3,8677</t>
  </si>
  <si>
    <t>4,8305</t>
  </si>
  <si>
    <t>3,8058</t>
  </si>
  <si>
    <t>0,0773</t>
  </si>
  <si>
    <t>3,88</t>
  </si>
  <si>
    <t>707</t>
  </si>
  <si>
    <t>24 662</t>
  </si>
  <si>
    <t>0,0287</t>
  </si>
  <si>
    <t>196</t>
  </si>
  <si>
    <t>6 102</t>
  </si>
  <si>
    <t>0,0321</t>
  </si>
  <si>
    <t>136</t>
  </si>
  <si>
    <t>4 201</t>
  </si>
  <si>
    <t>321</t>
  </si>
  <si>
    <t>0,0218</t>
  </si>
  <si>
    <t>79</t>
  </si>
  <si>
    <t>6 125</t>
  </si>
  <si>
    <t>0,0129</t>
  </si>
  <si>
    <t>84</t>
  </si>
  <si>
    <t>1 849</t>
  </si>
  <si>
    <t>0,0454</t>
  </si>
  <si>
    <t>1,1792</t>
  </si>
  <si>
    <t>1,1698</t>
  </si>
  <si>
    <t>0,0400</t>
  </si>
  <si>
    <t>1,21</t>
  </si>
  <si>
    <t>53</t>
  </si>
  <si>
    <t>0,0303</t>
  </si>
  <si>
    <t>3,0800</t>
  </si>
  <si>
    <t>1,9200</t>
  </si>
  <si>
    <t>Оценка частоты вызовов скорой медицинской помощи прикреплённому населению.</t>
  </si>
  <si>
    <t>* При нормативе на год - 0,302 вызова на 1 жителя (взрослые), целевой показатель за 3 мес. 2020 года составляет - 0,0755; 
* При нормативе на год - 0,249 вызова на 1 жителя (дети), целевой показатель за 3 мес. 2020 года составляет - 0,0623;</t>
  </si>
  <si>
    <t>Общее кол-во вызовов СМП</t>
  </si>
  <si>
    <t>Кол-во прикреплённого населения (на соответствующий период)</t>
  </si>
  <si>
    <t>Расчётный показатель, как отношение общего кол-ва вызовов СМП
к кол-ву ПН</t>
  </si>
  <si>
    <t>109 073</t>
  </si>
  <si>
    <t>30 208</t>
  </si>
  <si>
    <t>0,0701</t>
  </si>
  <si>
    <t>0,0499</t>
  </si>
  <si>
    <t>4,4703</t>
  </si>
  <si>
    <t>4,1636</t>
  </si>
  <si>
    <t>3,5459</t>
  </si>
  <si>
    <t>0,7417</t>
  </si>
  <si>
    <t>Оценка овата диспансерным наблюдением больных с заболеванием "Артериальная гипертония", состоящих на диспансерном учёте</t>
  </si>
  <si>
    <t>* Целевой показатель охвата на взрослых 1,0 (100%). Если расчётный показатель &lt; 0,5, то баллы не расчитываются и принимают значение "0"
** Результат со значением "1" отражает наличие случаев ДН в отношении умерших граждан.</t>
  </si>
  <si>
    <t>Кол-во случаев ДН в отношении граждан, состоящих на диспансерном учёте с заболеванием "Артериальная гипертония"</t>
  </si>
  <si>
    <t>Кол-во граждан с заболеванием "Артериальная гипертония", подлежащих ДН в оцениваемом периоде</t>
  </si>
  <si>
    <t>Отношение количества случаев ДН к количеству подлежащих ДН</t>
  </si>
  <si>
    <t>Результат контроля по наличию случаев АП в отношении умерших граждан**</t>
  </si>
  <si>
    <t>12 760</t>
  </si>
  <si>
    <t>48 753</t>
  </si>
  <si>
    <t>0,2216</t>
  </si>
  <si>
    <t>0,023</t>
  </si>
  <si>
    <t>0,0206</t>
  </si>
  <si>
    <t>0,02</t>
  </si>
  <si>
    <t>60</t>
  </si>
  <si>
    <t>494</t>
  </si>
  <si>
    <t>0,1215</t>
  </si>
  <si>
    <t>590</t>
  </si>
  <si>
    <t>3 295</t>
  </si>
  <si>
    <t>0,1791</t>
  </si>
  <si>
    <t>854</t>
  </si>
  <si>
    <t>3 454</t>
  </si>
  <si>
    <t>0,2472</t>
  </si>
  <si>
    <t>564</t>
  </si>
  <si>
    <t>1 765</t>
  </si>
  <si>
    <t>0,3195</t>
  </si>
  <si>
    <t>407</t>
  </si>
  <si>
    <t>1 655</t>
  </si>
  <si>
    <t>0,2459</t>
  </si>
  <si>
    <t>0,2083</t>
  </si>
  <si>
    <t>1 243</t>
  </si>
  <si>
    <t>3 739</t>
  </si>
  <si>
    <t>0,3324</t>
  </si>
  <si>
    <t>222</t>
  </si>
  <si>
    <t>1 422</t>
  </si>
  <si>
    <t>0,1561</t>
  </si>
  <si>
    <t>161</t>
  </si>
  <si>
    <t>391</t>
  </si>
  <si>
    <t>210</t>
  </si>
  <si>
    <t>1 306</t>
  </si>
  <si>
    <t>0,1608</t>
  </si>
  <si>
    <t>63</t>
  </si>
  <si>
    <t>1 187</t>
  </si>
  <si>
    <t>0,0531</t>
  </si>
  <si>
    <t>2 341</t>
  </si>
  <si>
    <t>0,5070</t>
  </si>
  <si>
    <t>0,1062</t>
  </si>
  <si>
    <t>177</t>
  </si>
  <si>
    <t>588</t>
  </si>
  <si>
    <t>0,3010</t>
  </si>
  <si>
    <t>71</t>
  </si>
  <si>
    <t>394</t>
  </si>
  <si>
    <t>0,1802</t>
  </si>
  <si>
    <t>133</t>
  </si>
  <si>
    <t>431</t>
  </si>
  <si>
    <t>0,3086</t>
  </si>
  <si>
    <t>637</t>
  </si>
  <si>
    <t>2 038</t>
  </si>
  <si>
    <t>0,3126</t>
  </si>
  <si>
    <t>184</t>
  </si>
  <si>
    <t>775</t>
  </si>
  <si>
    <t>0,2374</t>
  </si>
  <si>
    <t>506</t>
  </si>
  <si>
    <t>0,1403</t>
  </si>
  <si>
    <t>169</t>
  </si>
  <si>
    <t>433</t>
  </si>
  <si>
    <t>0,3903</t>
  </si>
  <si>
    <t>52</t>
  </si>
  <si>
    <t>611</t>
  </si>
  <si>
    <t>0,0851</t>
  </si>
  <si>
    <t>163</t>
  </si>
  <si>
    <t>616</t>
  </si>
  <si>
    <t>0,2646</t>
  </si>
  <si>
    <t>444</t>
  </si>
  <si>
    <t>261</t>
  </si>
  <si>
    <t>945</t>
  </si>
  <si>
    <t>0,2762</t>
  </si>
  <si>
    <t>106</t>
  </si>
  <si>
    <t>0,3430</t>
  </si>
  <si>
    <t>0,2972</t>
  </si>
  <si>
    <t>111</t>
  </si>
  <si>
    <t>470</t>
  </si>
  <si>
    <t>0,2362</t>
  </si>
  <si>
    <t>206</t>
  </si>
  <si>
    <t>363</t>
  </si>
  <si>
    <t>0,5675</t>
  </si>
  <si>
    <t>0,7067</t>
  </si>
  <si>
    <t>0,5597</t>
  </si>
  <si>
    <t>465</t>
  </si>
  <si>
    <t>0,0452</t>
  </si>
  <si>
    <t>225</t>
  </si>
  <si>
    <t>1 645</t>
  </si>
  <si>
    <t>0,1368</t>
  </si>
  <si>
    <t>0,1240</t>
  </si>
  <si>
    <t>134</t>
  </si>
  <si>
    <t>389</t>
  </si>
  <si>
    <t>0,3445</t>
  </si>
  <si>
    <t>69</t>
  </si>
  <si>
    <t>911</t>
  </si>
  <si>
    <t>0,0757</t>
  </si>
  <si>
    <t>285</t>
  </si>
  <si>
    <t>873</t>
  </si>
  <si>
    <t>0,3265</t>
  </si>
  <si>
    <t>621</t>
  </si>
  <si>
    <t>0,1353</t>
  </si>
  <si>
    <t>746</t>
  </si>
  <si>
    <t>1 936</t>
  </si>
  <si>
    <t>0,3853</t>
  </si>
  <si>
    <t>540</t>
  </si>
  <si>
    <t>0,0926</t>
  </si>
  <si>
    <t>220</t>
  </si>
  <si>
    <t>801</t>
  </si>
  <si>
    <t>0,2747</t>
  </si>
  <si>
    <t>174</t>
  </si>
  <si>
    <t>91</t>
  </si>
  <si>
    <t>499</t>
  </si>
  <si>
    <t>0,1824</t>
  </si>
  <si>
    <t>468</t>
  </si>
  <si>
    <t>1 064</t>
  </si>
  <si>
    <t>0,4398</t>
  </si>
  <si>
    <t>354</t>
  </si>
  <si>
    <t>0,0734</t>
  </si>
  <si>
    <t>96</t>
  </si>
  <si>
    <t>426</t>
  </si>
  <si>
    <t>408</t>
  </si>
  <si>
    <t>1 268</t>
  </si>
  <si>
    <t>0,3218</t>
  </si>
  <si>
    <t>334</t>
  </si>
  <si>
    <t>1 176</t>
  </si>
  <si>
    <t>0,2840</t>
  </si>
  <si>
    <t>332</t>
  </si>
  <si>
    <t>669</t>
  </si>
  <si>
    <t>0,4963</t>
  </si>
  <si>
    <t>131</t>
  </si>
  <si>
    <t>630</t>
  </si>
  <si>
    <t>0,2079</t>
  </si>
  <si>
    <t>486</t>
  </si>
  <si>
    <t>0,0720</t>
  </si>
  <si>
    <t>202</t>
  </si>
  <si>
    <t>554</t>
  </si>
  <si>
    <t>0,3646</t>
  </si>
  <si>
    <t>74</t>
  </si>
  <si>
    <t>432</t>
  </si>
  <si>
    <t>0,1713</t>
  </si>
  <si>
    <t>186</t>
  </si>
  <si>
    <t>487</t>
  </si>
  <si>
    <t>0,3819</t>
  </si>
  <si>
    <t>101</t>
  </si>
  <si>
    <t>724</t>
  </si>
  <si>
    <t>0,1395</t>
  </si>
  <si>
    <t>0,1720</t>
  </si>
  <si>
    <t>105</t>
  </si>
  <si>
    <t>0,5886</t>
  </si>
  <si>
    <t>0,59</t>
  </si>
  <si>
    <t>Оценка долевого объёма разовых посещений по заболеванию и по другим обстоятельствам в общем количестве случаев</t>
  </si>
  <si>
    <t>* Целевой показатель - 0,15 для взрослых и детей. Если расчётный показатель &gt; 0,5, то баллы не расчитываются и принимают значение "0"
** Результат со значением "1" отражает наличие случаев АП в отношении умерших граждан соответствующей возрастной категории</t>
  </si>
  <si>
    <t>Количество разовых посещений по заболеванию и по другим обстоятельствам за соответствующий период</t>
  </si>
  <si>
    <t>Общее кол-во случаев АП за соответствующий период</t>
  </si>
  <si>
    <t>Расчётный показатель, как отношение кол-ва разовых посещений по заболеванию и по другим обстоятельствам к общему кол-ву случаев АП</t>
  </si>
  <si>
    <t>Баллы*, согласно алгоритма оценки</t>
  </si>
  <si>
    <t>384 477</t>
  </si>
  <si>
    <t>89 210</t>
  </si>
  <si>
    <t>1 185 900</t>
  </si>
  <si>
    <t>662 976</t>
  </si>
  <si>
    <t>0,3405</t>
  </si>
  <si>
    <t>0,0989</t>
  </si>
  <si>
    <t>1,1366</t>
  </si>
  <si>
    <t>2,2867</t>
  </si>
  <si>
    <t>0,8679</t>
  </si>
  <si>
    <t>0,4319</t>
  </si>
  <si>
    <t>1,22</t>
  </si>
  <si>
    <t>5 637</t>
  </si>
  <si>
    <t>14 102</t>
  </si>
  <si>
    <t>0,3997</t>
  </si>
  <si>
    <t>0,7266</t>
  </si>
  <si>
    <t>2,5000</t>
  </si>
  <si>
    <t>0,73</t>
  </si>
  <si>
    <t>1 043</t>
  </si>
  <si>
    <t>3 357</t>
  </si>
  <si>
    <t>0,3107</t>
  </si>
  <si>
    <t>1,3588</t>
  </si>
  <si>
    <t>1,3479</t>
  </si>
  <si>
    <t>1,37</t>
  </si>
  <si>
    <t>33 577</t>
  </si>
  <si>
    <t>75 013</t>
  </si>
  <si>
    <t>0,4476</t>
  </si>
  <si>
    <t>0,3864</t>
  </si>
  <si>
    <t>5 107</t>
  </si>
  <si>
    <t>427</t>
  </si>
  <si>
    <t>73 047</t>
  </si>
  <si>
    <t>8 022</t>
  </si>
  <si>
    <t>0,0699</t>
  </si>
  <si>
    <t>0,0532</t>
  </si>
  <si>
    <t>2,3825</t>
  </si>
  <si>
    <t>0,1175</t>
  </si>
  <si>
    <t>2,50</t>
  </si>
  <si>
    <t>20 239</t>
  </si>
  <si>
    <t>5 427</t>
  </si>
  <si>
    <t>44 862</t>
  </si>
  <si>
    <t>82 344</t>
  </si>
  <si>
    <t>0,4511</t>
  </si>
  <si>
    <t>0,0659</t>
  </si>
  <si>
    <t>0,3615</t>
  </si>
  <si>
    <t>0,2093</t>
  </si>
  <si>
    <t>1,0525</t>
  </si>
  <si>
    <t>1,26</t>
  </si>
  <si>
    <t>14 361</t>
  </si>
  <si>
    <t>7 379</t>
  </si>
  <si>
    <t>56 050</t>
  </si>
  <si>
    <t>47 406</t>
  </si>
  <si>
    <t>0,2562</t>
  </si>
  <si>
    <t>0,1557</t>
  </si>
  <si>
    <t>1,7459</t>
  </si>
  <si>
    <t>2,4126</t>
  </si>
  <si>
    <t>1,2937</t>
  </si>
  <si>
    <t>0,6249</t>
  </si>
  <si>
    <t>1,92</t>
  </si>
  <si>
    <t>316</t>
  </si>
  <si>
    <t>18 401</t>
  </si>
  <si>
    <t>1 046</t>
  </si>
  <si>
    <t>97 008</t>
  </si>
  <si>
    <t>0,3021</t>
  </si>
  <si>
    <t>0,1897</t>
  </si>
  <si>
    <t>1,4199</t>
  </si>
  <si>
    <t>1,8915</t>
  </si>
  <si>
    <t>1,8366</t>
  </si>
  <si>
    <t>1,88</t>
  </si>
  <si>
    <t>23 621</t>
  </si>
  <si>
    <t>1 745</t>
  </si>
  <si>
    <t>89 754</t>
  </si>
  <si>
    <t>37 512</t>
  </si>
  <si>
    <t>0,2632</t>
  </si>
  <si>
    <t>0,0465</t>
  </si>
  <si>
    <t>1,6961</t>
  </si>
  <si>
    <t>1,4196</t>
  </si>
  <si>
    <t>0,4075</t>
  </si>
  <si>
    <t>1,83</t>
  </si>
  <si>
    <t>10 992</t>
  </si>
  <si>
    <t>667</t>
  </si>
  <si>
    <t>25 826</t>
  </si>
  <si>
    <t>10 285</t>
  </si>
  <si>
    <t>0,4256</t>
  </si>
  <si>
    <t>0,0649</t>
  </si>
  <si>
    <t>0,5426</t>
  </si>
  <si>
    <t>0,4406</t>
  </si>
  <si>
    <t>0,4700</t>
  </si>
  <si>
    <t>0,91</t>
  </si>
  <si>
    <t>6 524</t>
  </si>
  <si>
    <t>14 493</t>
  </si>
  <si>
    <t>0,4501</t>
  </si>
  <si>
    <t>0,3686</t>
  </si>
  <si>
    <t>0,37</t>
  </si>
  <si>
    <t>10 970</t>
  </si>
  <si>
    <t>33 060</t>
  </si>
  <si>
    <t>0,3318</t>
  </si>
  <si>
    <t>1,2089</t>
  </si>
  <si>
    <t>13 368</t>
  </si>
  <si>
    <t>31 138</t>
  </si>
  <si>
    <t>0,4293</t>
  </si>
  <si>
    <t>0,5164</t>
  </si>
  <si>
    <t>44</t>
  </si>
  <si>
    <t>16 334</t>
  </si>
  <si>
    <t>238</t>
  </si>
  <si>
    <t>52 169</t>
  </si>
  <si>
    <t>0,1849</t>
  </si>
  <si>
    <t>0,3131</t>
  </si>
  <si>
    <t>2,2521</t>
  </si>
  <si>
    <t>0,0338</t>
  </si>
  <si>
    <t>18 577</t>
  </si>
  <si>
    <t>58 845</t>
  </si>
  <si>
    <t>0,3157</t>
  </si>
  <si>
    <t>1,3233</t>
  </si>
  <si>
    <t>4 687</t>
  </si>
  <si>
    <t>56</t>
  </si>
  <si>
    <t>29 087</t>
  </si>
  <si>
    <t>0,2143</t>
  </si>
  <si>
    <t>0,1611</t>
  </si>
  <si>
    <t>2,0434</t>
  </si>
  <si>
    <t>2,3298</t>
  </si>
  <si>
    <t>0,0102</t>
  </si>
  <si>
    <t>2,3182</t>
  </si>
  <si>
    <t>2 284</t>
  </si>
  <si>
    <t>496</t>
  </si>
  <si>
    <t>19 578</t>
  </si>
  <si>
    <t>6 975</t>
  </si>
  <si>
    <t>0,0711</t>
  </si>
  <si>
    <t>2,0025</t>
  </si>
  <si>
    <t>0,4975</t>
  </si>
  <si>
    <t>6 497</t>
  </si>
  <si>
    <t>2 211</t>
  </si>
  <si>
    <t>14 704</t>
  </si>
  <si>
    <t>12 516</t>
  </si>
  <si>
    <t>0,4419</t>
  </si>
  <si>
    <t>0,1767</t>
  </si>
  <si>
    <t>0,4269</t>
  </si>
  <si>
    <t>2,0907</t>
  </si>
  <si>
    <t>0,3300</t>
  </si>
  <si>
    <t>0,4746</t>
  </si>
  <si>
    <t>11 794</t>
  </si>
  <si>
    <t>1 488</t>
  </si>
  <si>
    <t>22 601</t>
  </si>
  <si>
    <t>10 088</t>
  </si>
  <si>
    <t>0,5218</t>
  </si>
  <si>
    <t>0,1475</t>
  </si>
  <si>
    <t>0,5450</t>
  </si>
  <si>
    <t>0,55</t>
  </si>
  <si>
    <t>23 789</t>
  </si>
  <si>
    <t>3 204</t>
  </si>
  <si>
    <t>61 096</t>
  </si>
  <si>
    <t>27 629</t>
  </si>
  <si>
    <t>0,3894</t>
  </si>
  <si>
    <t>0,1160</t>
  </si>
  <si>
    <t>0,7998</t>
  </si>
  <si>
    <t>0,6038</t>
  </si>
  <si>
    <t>0,6125</t>
  </si>
  <si>
    <t>4 076</t>
  </si>
  <si>
    <t>447</t>
  </si>
  <si>
    <t>19 564</t>
  </si>
  <si>
    <t>5 921</t>
  </si>
  <si>
    <t>0,0755</t>
  </si>
  <si>
    <t>2,0860</t>
  </si>
  <si>
    <t>1,5854</t>
  </si>
  <si>
    <t>3 336</t>
  </si>
  <si>
    <t>442</t>
  </si>
  <si>
    <t>8 660</t>
  </si>
  <si>
    <t>3 192</t>
  </si>
  <si>
    <t>0,3852</t>
  </si>
  <si>
    <t>0,1385</t>
  </si>
  <si>
    <t>0,8297</t>
  </si>
  <si>
    <t>0,6613</t>
  </si>
  <si>
    <t>0,5075</t>
  </si>
  <si>
    <t>1,17</t>
  </si>
  <si>
    <t>3 311</t>
  </si>
  <si>
    <t>374</t>
  </si>
  <si>
    <t>15 104</t>
  </si>
  <si>
    <t>13 463</t>
  </si>
  <si>
    <t>0,2192</t>
  </si>
  <si>
    <t>0,0278</t>
  </si>
  <si>
    <t>2,0086</t>
  </si>
  <si>
    <t>1,4763</t>
  </si>
  <si>
    <t>0,6625</t>
  </si>
  <si>
    <t>2,14</t>
  </si>
  <si>
    <t>1 277</t>
  </si>
  <si>
    <t>102</t>
  </si>
  <si>
    <t>3 294</t>
  </si>
  <si>
    <t>2 245</t>
  </si>
  <si>
    <t>0,3877</t>
  </si>
  <si>
    <t>0,8119</t>
  </si>
  <si>
    <t>0,6528</t>
  </si>
  <si>
    <t>0,4900</t>
  </si>
  <si>
    <t>3 903</t>
  </si>
  <si>
    <t>436</t>
  </si>
  <si>
    <t>11 496</t>
  </si>
  <si>
    <t>3 174</t>
  </si>
  <si>
    <t>0,3395</t>
  </si>
  <si>
    <t>0,1374</t>
  </si>
  <si>
    <t>1,1542</t>
  </si>
  <si>
    <t>0,9464</t>
  </si>
  <si>
    <t>0,4500</t>
  </si>
  <si>
    <t>1,40</t>
  </si>
  <si>
    <t>2 232</t>
  </si>
  <si>
    <t>973</t>
  </si>
  <si>
    <t>12 570</t>
  </si>
  <si>
    <t>6 895</t>
  </si>
  <si>
    <t>0,1776</t>
  </si>
  <si>
    <t>0,1411</t>
  </si>
  <si>
    <t>2,3039</t>
  </si>
  <si>
    <t>1,8362</t>
  </si>
  <si>
    <t>2,34</t>
  </si>
  <si>
    <t>13 788</t>
  </si>
  <si>
    <t>2 721</t>
  </si>
  <si>
    <t>27 307</t>
  </si>
  <si>
    <t>16 934</t>
  </si>
  <si>
    <t>0,5049</t>
  </si>
  <si>
    <t>0,1607</t>
  </si>
  <si>
    <t>2,3359</t>
  </si>
  <si>
    <t>0,5232</t>
  </si>
  <si>
    <t>3 001</t>
  </si>
  <si>
    <t>247</t>
  </si>
  <si>
    <t>8 601</t>
  </si>
  <si>
    <t>0,3489</t>
  </si>
  <si>
    <t>0,0860</t>
  </si>
  <si>
    <t>1,0874</t>
  </si>
  <si>
    <t>0,8775</t>
  </si>
  <si>
    <t>0,4825</t>
  </si>
  <si>
    <t>1,36</t>
  </si>
  <si>
    <t>2 273</t>
  </si>
  <si>
    <t>252</t>
  </si>
  <si>
    <t>6 451</t>
  </si>
  <si>
    <t>3 475</t>
  </si>
  <si>
    <t>0,3523</t>
  </si>
  <si>
    <t>0,0725</t>
  </si>
  <si>
    <t>1,0633</t>
  </si>
  <si>
    <t>0,8400</t>
  </si>
  <si>
    <t>0,5250</t>
  </si>
  <si>
    <t>5 025</t>
  </si>
  <si>
    <t>700</t>
  </si>
  <si>
    <t>13 152</t>
  </si>
  <si>
    <t>6 662</t>
  </si>
  <si>
    <t>0,3821</t>
  </si>
  <si>
    <t>0,1051</t>
  </si>
  <si>
    <t>0,8517</t>
  </si>
  <si>
    <t>0,6592</t>
  </si>
  <si>
    <t>0,5650</t>
  </si>
  <si>
    <t>3 443</t>
  </si>
  <si>
    <t>459</t>
  </si>
  <si>
    <t>7 051</t>
  </si>
  <si>
    <t>2 578</t>
  </si>
  <si>
    <t>0,4883</t>
  </si>
  <si>
    <t>0,1780</t>
  </si>
  <si>
    <t>0,0973</t>
  </si>
  <si>
    <t>2,0708</t>
  </si>
  <si>
    <t>0,0771</t>
  </si>
  <si>
    <t>0,4307</t>
  </si>
  <si>
    <t>278</t>
  </si>
  <si>
    <t>6 330</t>
  </si>
  <si>
    <t>2 461</t>
  </si>
  <si>
    <t>0,1558</t>
  </si>
  <si>
    <t>0,1130</t>
  </si>
  <si>
    <t>2,4587</t>
  </si>
  <si>
    <t>1,9375</t>
  </si>
  <si>
    <t>0,5300</t>
  </si>
  <si>
    <t>2,47</t>
  </si>
  <si>
    <t>913</t>
  </si>
  <si>
    <t>256</t>
  </si>
  <si>
    <t>39 125</t>
  </si>
  <si>
    <t>21 150</t>
  </si>
  <si>
    <t>0,0233</t>
  </si>
  <si>
    <t>0,0121</t>
  </si>
  <si>
    <t>1,9550</t>
  </si>
  <si>
    <t>2 816</t>
  </si>
  <si>
    <t>207</t>
  </si>
  <si>
    <t>9 266</t>
  </si>
  <si>
    <t>3 373</t>
  </si>
  <si>
    <t>0,3039</t>
  </si>
  <si>
    <t>1,4071</t>
  </si>
  <si>
    <t>1,1426</t>
  </si>
  <si>
    <t>2 365</t>
  </si>
  <si>
    <t>191</t>
  </si>
  <si>
    <t>9 001</t>
  </si>
  <si>
    <t>2 436</t>
  </si>
  <si>
    <t>0,2627</t>
  </si>
  <si>
    <t>0,0784</t>
  </si>
  <si>
    <t>1,6997</t>
  </si>
  <si>
    <t>1,3717</t>
  </si>
  <si>
    <t>1,85</t>
  </si>
  <si>
    <t>4 705</t>
  </si>
  <si>
    <t>1 011</t>
  </si>
  <si>
    <t>11 712</t>
  </si>
  <si>
    <t>9 203</t>
  </si>
  <si>
    <t>0,4017</t>
  </si>
  <si>
    <t>0,1099</t>
  </si>
  <si>
    <t>0,7124</t>
  </si>
  <si>
    <t>0,5464</t>
  </si>
  <si>
    <t>0,5825</t>
  </si>
  <si>
    <t>1,13</t>
  </si>
  <si>
    <t>7 934</t>
  </si>
  <si>
    <t>2 691</t>
  </si>
  <si>
    <t>15 518</t>
  </si>
  <si>
    <t>9 633</t>
  </si>
  <si>
    <t>0,5113</t>
  </si>
  <si>
    <t>0,2794</t>
  </si>
  <si>
    <t>0,5166</t>
  </si>
  <si>
    <t>0,1152</t>
  </si>
  <si>
    <t>5 513</t>
  </si>
  <si>
    <t>481</t>
  </si>
  <si>
    <t>16 861</t>
  </si>
  <si>
    <t>4 118</t>
  </si>
  <si>
    <t>0,3270</t>
  </si>
  <si>
    <t>0,1168</t>
  </si>
  <si>
    <t>1,2430</t>
  </si>
  <si>
    <t>0,9720</t>
  </si>
  <si>
    <t>1,52</t>
  </si>
  <si>
    <t>16 715</t>
  </si>
  <si>
    <t>2 764</t>
  </si>
  <si>
    <t>56 503</t>
  </si>
  <si>
    <t>25 784</t>
  </si>
  <si>
    <t>0,2958</t>
  </si>
  <si>
    <t>0,1072</t>
  </si>
  <si>
    <t>1,4646</t>
  </si>
  <si>
    <t>1,1043</t>
  </si>
  <si>
    <t>0,6150</t>
  </si>
  <si>
    <t>1,72</t>
  </si>
  <si>
    <t>1 653</t>
  </si>
  <si>
    <t>178</t>
  </si>
  <si>
    <t>14 774</t>
  </si>
  <si>
    <t>9 941</t>
  </si>
  <si>
    <t>0,1119</t>
  </si>
  <si>
    <t>0,0179</t>
  </si>
  <si>
    <t>1,8825</t>
  </si>
  <si>
    <t>0,6175</t>
  </si>
  <si>
    <t>6 552</t>
  </si>
  <si>
    <t>16 388</t>
  </si>
  <si>
    <t>6 151</t>
  </si>
  <si>
    <t>0,3998</t>
  </si>
  <si>
    <t>0,1149</t>
  </si>
  <si>
    <t>0,7259</t>
  </si>
  <si>
    <t>0,5756</t>
  </si>
  <si>
    <t>0,5175</t>
  </si>
  <si>
    <t>1,09</t>
  </si>
  <si>
    <t>4 491</t>
  </si>
  <si>
    <t>12 126</t>
  </si>
  <si>
    <t>2 904</t>
  </si>
  <si>
    <t>0,3704</t>
  </si>
  <si>
    <t>0,2001</t>
  </si>
  <si>
    <t>0,9348</t>
  </si>
  <si>
    <t>1,7321</t>
  </si>
  <si>
    <t>0,7815</t>
  </si>
  <si>
    <t>0,2841</t>
  </si>
  <si>
    <t>1,07</t>
  </si>
  <si>
    <t>5 830</t>
  </si>
  <si>
    <t>932</t>
  </si>
  <si>
    <t>11 613</t>
  </si>
  <si>
    <t>5 778</t>
  </si>
  <si>
    <t>0,5020</t>
  </si>
  <si>
    <t>2,3267</t>
  </si>
  <si>
    <t>0,5677</t>
  </si>
  <si>
    <t>0,57</t>
  </si>
  <si>
    <t>10 730</t>
  </si>
  <si>
    <t>2 129</t>
  </si>
  <si>
    <t>28 981</t>
  </si>
  <si>
    <t>12 063</t>
  </si>
  <si>
    <t>0,3702</t>
  </si>
  <si>
    <t>0,9362</t>
  </si>
  <si>
    <t>2,0938</t>
  </si>
  <si>
    <t>0,7209</t>
  </si>
  <si>
    <t>0,4816</t>
  </si>
  <si>
    <t>1,20</t>
  </si>
  <si>
    <t>1 588</t>
  </si>
  <si>
    <t>139</t>
  </si>
  <si>
    <t>5 236</t>
  </si>
  <si>
    <t>1 895</t>
  </si>
  <si>
    <t>0,3033</t>
  </si>
  <si>
    <t>1,4114</t>
  </si>
  <si>
    <t>1,1249</t>
  </si>
  <si>
    <t>1,63</t>
  </si>
  <si>
    <t>2 539</t>
  </si>
  <si>
    <t>556</t>
  </si>
  <si>
    <t>8 045</t>
  </si>
  <si>
    <t>2 142</t>
  </si>
  <si>
    <t>0,3156</t>
  </si>
  <si>
    <t>0,2596</t>
  </si>
  <si>
    <t>1,3240</t>
  </si>
  <si>
    <t>0,8201</t>
  </si>
  <si>
    <t>1,1108</t>
  </si>
  <si>
    <t>0,1320</t>
  </si>
  <si>
    <t>8 971</t>
  </si>
  <si>
    <t>2 042</t>
  </si>
  <si>
    <t>23 091</t>
  </si>
  <si>
    <t>11 909</t>
  </si>
  <si>
    <t>0,3885</t>
  </si>
  <si>
    <t>0,1715</t>
  </si>
  <si>
    <t>0,8062</t>
  </si>
  <si>
    <t>2,1704</t>
  </si>
  <si>
    <t>0,5990</t>
  </si>
  <si>
    <t>0,5578</t>
  </si>
  <si>
    <t>1,16</t>
  </si>
  <si>
    <t>5 454</t>
  </si>
  <si>
    <t>385</t>
  </si>
  <si>
    <t>27 374</t>
  </si>
  <si>
    <t>14 801</t>
  </si>
  <si>
    <t>0,1992</t>
  </si>
  <si>
    <t>0,0260</t>
  </si>
  <si>
    <t>2,1506</t>
  </si>
  <si>
    <t>1,6689</t>
  </si>
  <si>
    <t>0,5600</t>
  </si>
  <si>
    <t>3 519</t>
  </si>
  <si>
    <t>589</t>
  </si>
  <si>
    <t>10 137</t>
  </si>
  <si>
    <t>6 179</t>
  </si>
  <si>
    <t>0,3471</t>
  </si>
  <si>
    <t>0,0953</t>
  </si>
  <si>
    <t>1,1002</t>
  </si>
  <si>
    <t>0,8483</t>
  </si>
  <si>
    <t>0,5725</t>
  </si>
  <si>
    <t>1,42</t>
  </si>
  <si>
    <t>4 435</t>
  </si>
  <si>
    <t>1 297</t>
  </si>
  <si>
    <t>10 508</t>
  </si>
  <si>
    <t>8 320</t>
  </si>
  <si>
    <t>0,4221</t>
  </si>
  <si>
    <t>0,1559</t>
  </si>
  <si>
    <t>2,4095</t>
  </si>
  <si>
    <t>0,4211</t>
  </si>
  <si>
    <t>0,6217</t>
  </si>
  <si>
    <t>2 876</t>
  </si>
  <si>
    <t>245</t>
  </si>
  <si>
    <t>11 323</t>
  </si>
  <si>
    <t>4 722</t>
  </si>
  <si>
    <t>0,2540</t>
  </si>
  <si>
    <t>0,0519</t>
  </si>
  <si>
    <t>1,7615</t>
  </si>
  <si>
    <t>1,4092</t>
  </si>
  <si>
    <t>1,91</t>
  </si>
  <si>
    <t>4 790</t>
  </si>
  <si>
    <t>614</t>
  </si>
  <si>
    <t>11 055</t>
  </si>
  <si>
    <t>3 203</t>
  </si>
  <si>
    <t>0,4333</t>
  </si>
  <si>
    <t>0,1917</t>
  </si>
  <si>
    <t>0,4880</t>
  </si>
  <si>
    <t>1,8608</t>
  </si>
  <si>
    <t>0,3967</t>
  </si>
  <si>
    <t>0,3480</t>
  </si>
  <si>
    <t>4 299</t>
  </si>
  <si>
    <t>1 209</t>
  </si>
  <si>
    <t>10 092</t>
  </si>
  <si>
    <t>5 764</t>
  </si>
  <si>
    <t>0,4260</t>
  </si>
  <si>
    <t>0,2098</t>
  </si>
  <si>
    <t>0,5398</t>
  </si>
  <si>
    <t>1,5834</t>
  </si>
  <si>
    <t>0,4022</t>
  </si>
  <si>
    <t>0,4038</t>
  </si>
  <si>
    <t>0,81</t>
  </si>
  <si>
    <t>998</t>
  </si>
  <si>
    <t>5 392</t>
  </si>
  <si>
    <t>327</t>
  </si>
  <si>
    <t>0,1851</t>
  </si>
  <si>
    <t>0,1988</t>
  </si>
  <si>
    <t>2,2507</t>
  </si>
  <si>
    <t>1,7520</t>
  </si>
  <si>
    <t>7 950</t>
  </si>
  <si>
    <t>14 992</t>
  </si>
  <si>
    <t>0,5303</t>
  </si>
  <si>
    <t>0,2094</t>
  </si>
  <si>
    <t>1,5895</t>
  </si>
  <si>
    <t>0,0254</t>
  </si>
  <si>
    <t>5 650</t>
  </si>
  <si>
    <t>17 481</t>
  </si>
  <si>
    <t>0,3232</t>
  </si>
  <si>
    <t>1,2700</t>
  </si>
  <si>
    <t>1,27</t>
  </si>
  <si>
    <t>1 474</t>
  </si>
  <si>
    <t>3 212</t>
  </si>
  <si>
    <t>0,4589</t>
  </si>
  <si>
    <t>0,3061</t>
  </si>
  <si>
    <t>3 847</t>
  </si>
  <si>
    <t>6 314</t>
  </si>
  <si>
    <t>0,6093</t>
  </si>
  <si>
    <t>0,2273</t>
  </si>
  <si>
    <t>1,9511</t>
  </si>
  <si>
    <t>1,95</t>
  </si>
  <si>
    <t>281</t>
  </si>
  <si>
    <t>957</t>
  </si>
  <si>
    <t>0,2936</t>
  </si>
  <si>
    <t>1,4802</t>
  </si>
  <si>
    <t>170</t>
  </si>
  <si>
    <t>0,5215</t>
  </si>
  <si>
    <t>55</t>
  </si>
  <si>
    <t>0,3793</t>
  </si>
  <si>
    <t>0,0545</t>
  </si>
  <si>
    <t>0,8716</t>
  </si>
  <si>
    <t>0,5369</t>
  </si>
  <si>
    <t>0,9600</t>
  </si>
  <si>
    <t>1,50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</si>
  <si>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</si>
  <si>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ПН за соответствующий период</t>
  </si>
  <si>
    <t>Количество взрослого ПН за соответствующий период</t>
  </si>
  <si>
    <t>Общее количество ПН по МО</t>
  </si>
  <si>
    <t>Доля детского населения по МО</t>
  </si>
  <si>
    <t>Доля взрослого населения по МО</t>
  </si>
  <si>
    <t>1 899 218</t>
  </si>
  <si>
    <t>0,226</t>
  </si>
  <si>
    <t>0,774</t>
  </si>
  <si>
    <t>18 732</t>
  </si>
  <si>
    <t>5 572</t>
  </si>
  <si>
    <t>0,008</t>
  </si>
  <si>
    <t>0,992</t>
  </si>
  <si>
    <t>92 803</t>
  </si>
  <si>
    <t>0,047</t>
  </si>
  <si>
    <t>0,953</t>
  </si>
  <si>
    <t>95 608</t>
  </si>
  <si>
    <t>0,421</t>
  </si>
  <si>
    <t>0,579</t>
  </si>
  <si>
    <t>91 148</t>
  </si>
  <si>
    <t>0,259</t>
  </si>
  <si>
    <t>0,741</t>
  </si>
  <si>
    <t>55 999</t>
  </si>
  <si>
    <t>0,971</t>
  </si>
  <si>
    <t>0,029</t>
  </si>
  <si>
    <t>128 584</t>
  </si>
  <si>
    <t>0,163</t>
  </si>
  <si>
    <t>0,837</t>
  </si>
  <si>
    <t>53 494</t>
  </si>
  <si>
    <t>0,188</t>
  </si>
  <si>
    <t>0,812</t>
  </si>
  <si>
    <t>33 867</t>
  </si>
  <si>
    <t>0,985</t>
  </si>
  <si>
    <t>0,015</t>
  </si>
  <si>
    <t>70 473</t>
  </si>
  <si>
    <t>19 065</t>
  </si>
  <si>
    <t>0,995</t>
  </si>
  <si>
    <t>0,005</t>
  </si>
  <si>
    <t>24 728</t>
  </si>
  <si>
    <t>0,199</t>
  </si>
  <si>
    <t>0,801</t>
  </si>
  <si>
    <t>26 209</t>
  </si>
  <si>
    <t>0,227</t>
  </si>
  <si>
    <t>0,773</t>
  </si>
  <si>
    <t>35 830</t>
  </si>
  <si>
    <t>0,218</t>
  </si>
  <si>
    <t>0,782</t>
  </si>
  <si>
    <t>107 809</t>
  </si>
  <si>
    <t>0,245</t>
  </si>
  <si>
    <t>0,755</t>
  </si>
  <si>
    <t>21 541</t>
  </si>
  <si>
    <t>0,76</t>
  </si>
  <si>
    <t>18 243</t>
  </si>
  <si>
    <t>0,203</t>
  </si>
  <si>
    <t>0,797</t>
  </si>
  <si>
    <t>20 168</t>
  </si>
  <si>
    <t>0,265</t>
  </si>
  <si>
    <t>0,735</t>
  </si>
  <si>
    <t>12 794</t>
  </si>
  <si>
    <t>0,196</t>
  </si>
  <si>
    <t>0,804</t>
  </si>
  <si>
    <t>17 423</t>
  </si>
  <si>
    <t>0,82</t>
  </si>
  <si>
    <t>14 503</t>
  </si>
  <si>
    <t>43 355</t>
  </si>
  <si>
    <t>0,224</t>
  </si>
  <si>
    <t>0,776</t>
  </si>
  <si>
    <t>12 729</t>
  </si>
  <si>
    <t>0,193</t>
  </si>
  <si>
    <t>0,807</t>
  </si>
  <si>
    <t>13 697</t>
  </si>
  <si>
    <t>0,79</t>
  </si>
  <si>
    <t>23 458</t>
  </si>
  <si>
    <t>15 164</t>
  </si>
  <si>
    <t>0,208</t>
  </si>
  <si>
    <t>0,792</t>
  </si>
  <si>
    <t>16 484</t>
  </si>
  <si>
    <t>0,212</t>
  </si>
  <si>
    <t>0,788</t>
  </si>
  <si>
    <t>37 355</t>
  </si>
  <si>
    <t>15 212</t>
  </si>
  <si>
    <t>27 328</t>
  </si>
  <si>
    <t>0,233</t>
  </si>
  <si>
    <t>0,767</t>
  </si>
  <si>
    <t>31 279</t>
  </si>
  <si>
    <t>0,223</t>
  </si>
  <si>
    <t>0,777</t>
  </si>
  <si>
    <t>19 107</t>
  </si>
  <si>
    <t>82 206</t>
  </si>
  <si>
    <t>0,246</t>
  </si>
  <si>
    <t>0,754</t>
  </si>
  <si>
    <t>23 090</t>
  </si>
  <si>
    <t>0,247</t>
  </si>
  <si>
    <t>0,753</t>
  </si>
  <si>
    <t>23 276</t>
  </si>
  <si>
    <t>0,207</t>
  </si>
  <si>
    <t>0,793</t>
  </si>
  <si>
    <t>12 463</t>
  </si>
  <si>
    <t>0,164</t>
  </si>
  <si>
    <t>0,836</t>
  </si>
  <si>
    <t>23 179</t>
  </si>
  <si>
    <t>0,244</t>
  </si>
  <si>
    <t>0,756</t>
  </si>
  <si>
    <t>36 921</t>
  </si>
  <si>
    <t>10 337</t>
  </si>
  <si>
    <t>11 889</t>
  </si>
  <si>
    <t>0,161</t>
  </si>
  <si>
    <t>0,839</t>
  </si>
  <si>
    <t>44 836</t>
  </si>
  <si>
    <t>0,257</t>
  </si>
  <si>
    <t>0,743</t>
  </si>
  <si>
    <t>41 449</t>
  </si>
  <si>
    <t>22 127</t>
  </si>
  <si>
    <t>0,229</t>
  </si>
  <si>
    <t>0,771</t>
  </si>
  <si>
    <t>25 540</t>
  </si>
  <si>
    <t>0,258</t>
  </si>
  <si>
    <t>0,742</t>
  </si>
  <si>
    <t>18 110</t>
  </si>
  <si>
    <t>0,2</t>
  </si>
  <si>
    <t>0,8</t>
  </si>
  <si>
    <t>16 453</t>
  </si>
  <si>
    <t>0,187</t>
  </si>
  <si>
    <t>0,813</t>
  </si>
  <si>
    <t>26 045</t>
  </si>
  <si>
    <t>0,255</t>
  </si>
  <si>
    <t>0,745</t>
  </si>
  <si>
    <t>8 979</t>
  </si>
  <si>
    <t>0,036</t>
  </si>
  <si>
    <t>0,964</t>
  </si>
  <si>
    <t>16 948</t>
  </si>
  <si>
    <t>0,016</t>
  </si>
  <si>
    <t>0,984</t>
  </si>
  <si>
    <t>6 126</t>
  </si>
  <si>
    <t>1 863</t>
  </si>
  <si>
    <t>0,384</t>
  </si>
  <si>
    <t>0,616</t>
  </si>
  <si>
    <t>Расчёт общего количества баллов по всем целевым показателям и % премиальной части.</t>
  </si>
  <si>
    <t>Оценка частоты вызовов СМП</t>
  </si>
  <si>
    <t>Оценка уровня госпитализации  ПН  в стационар от общей численности ПН</t>
  </si>
  <si>
    <t>Оценка своевременности взятия на диспансерный учёт, ранее  госпитализированных с ОКС или ОНМК</t>
  </si>
  <si>
    <t>Оценка долевого объёма впервые выявленных случаев онкозаболеваний при ПМО (в т.ч. в рамках диспансеризации) от числа впервые выявленных онкозаболеваний в текущем году</t>
  </si>
  <si>
    <t>Оценка долевого объёма впервые выявленных случаев онкозаболеваний на ранних стадиях (I-II) от числа впервые выявленных онкозаболеваний в текущем году</t>
  </si>
  <si>
    <t>Всего баллов (взвешенная итоговая оценка с учетом возрастной структуры населения и доп.контроля по оказанию АП умершим)</t>
  </si>
  <si>
    <t>Максимальное количество баллов, которое МО может получить в результате рассчета</t>
  </si>
  <si>
    <t>% от премиальной части</t>
  </si>
  <si>
    <t>Максимальный Балл</t>
  </si>
  <si>
    <t>2.5</t>
  </si>
  <si>
    <t>расчетный балл</t>
  </si>
  <si>
    <t>4,93</t>
  </si>
  <si>
    <t>3,73</t>
  </si>
  <si>
    <t>4,34</t>
  </si>
  <si>
    <t>3,20</t>
  </si>
  <si>
    <t>4,47</t>
  </si>
  <si>
    <t>3,82</t>
  </si>
  <si>
    <t>3,90</t>
  </si>
  <si>
    <t>4,62</t>
  </si>
  <si>
    <t>4,27</t>
  </si>
  <si>
    <t>2,62</t>
  </si>
  <si>
    <t>4,85</t>
  </si>
  <si>
    <t>2,46</t>
  </si>
  <si>
    <t>3,83</t>
  </si>
  <si>
    <t>4,11</t>
  </si>
  <si>
    <t>3,62</t>
  </si>
  <si>
    <t>3,84</t>
  </si>
  <si>
    <t>3,43</t>
  </si>
  <si>
    <t>2,74</t>
  </si>
  <si>
    <t>4,03</t>
  </si>
  <si>
    <t>4,07</t>
  </si>
  <si>
    <t>3,72</t>
  </si>
  <si>
    <t>3,91</t>
  </si>
  <si>
    <t>3,05</t>
  </si>
  <si>
    <t>4,31</t>
  </si>
  <si>
    <t>4,59</t>
  </si>
  <si>
    <t>4,22</t>
  </si>
  <si>
    <t>2,96</t>
  </si>
  <si>
    <t>1,51</t>
  </si>
  <si>
    <t>Среднее значение по всем МО</t>
  </si>
  <si>
    <t>0,05</t>
  </si>
  <si>
    <t>1,08</t>
  </si>
  <si>
    <t>10,57</t>
  </si>
  <si>
    <t>24,82</t>
  </si>
  <si>
    <t>43,2</t>
  </si>
  <si>
    <t xml:space="preserve">Расчет суммы премии, подлежащей распределению  по итогам работы медицинских организаций - балансодержателей за  Март 2020 года </t>
  </si>
  <si>
    <t>Остаток премиального фонда по МО-балансодержателям за Февраль 2020г. после оценки результатов и выплаты СМО, рублей</t>
  </si>
  <si>
    <t>Сумма премиального фонда за  Март 2020г., рублей</t>
  </si>
  <si>
    <t xml:space="preserve">Итого премиальный фонд к распределению 
по итогам работы за  Март 2020г., рублей </t>
  </si>
  <si>
    <t>Оренбургский ф-л ОАО "СК "Согаз-мед"</t>
  </si>
  <si>
    <t xml:space="preserve">Ф-л ООО "СК"Ингосстрах-М" в г.Оренбурге </t>
  </si>
  <si>
    <t>Ф-л АО "МАСК "МАКС-М" в г.Оренбурге</t>
  </si>
  <si>
    <t>Ф-л ООО "Капитал МС" В Оренб.обл.</t>
  </si>
  <si>
    <t>26 050</t>
  </si>
  <si>
    <t>7 314</t>
  </si>
  <si>
    <t>120 711</t>
  </si>
  <si>
    <t>132 708</t>
  </si>
  <si>
    <t>178 137</t>
  </si>
  <si>
    <t>151 648</t>
  </si>
  <si>
    <t>190 548</t>
  </si>
  <si>
    <t>203 635</t>
  </si>
  <si>
    <t>87 002</t>
  </si>
  <si>
    <t>30 284</t>
  </si>
  <si>
    <t>63 340</t>
  </si>
  <si>
    <t>54 533</t>
  </si>
  <si>
    <t>115 295</t>
  </si>
  <si>
    <t>102 600</t>
  </si>
  <si>
    <t>64 361</t>
  </si>
  <si>
    <t>42 454</t>
  </si>
  <si>
    <t>44 913</t>
  </si>
  <si>
    <t>56 253</t>
  </si>
  <si>
    <t>177 571</t>
  </si>
  <si>
    <t>34 508</t>
  </si>
  <si>
    <t>29 513</t>
  </si>
  <si>
    <t>31 892</t>
  </si>
  <si>
    <t>21 046</t>
  </si>
  <si>
    <t>28 944</t>
  </si>
  <si>
    <t>23 660</t>
  </si>
  <si>
    <t>68 020</t>
  </si>
  <si>
    <t>23 388</t>
  </si>
  <si>
    <t>39 507</t>
  </si>
  <si>
    <t>24 821</t>
  </si>
  <si>
    <t>27 075</t>
  </si>
  <si>
    <t>58 664</t>
  </si>
  <si>
    <t>25 041</t>
  </si>
  <si>
    <t>17 425</t>
  </si>
  <si>
    <t>42 837</t>
  </si>
  <si>
    <t>49 321</t>
  </si>
  <si>
    <t>31 729</t>
  </si>
  <si>
    <t>132 677</t>
  </si>
  <si>
    <t>35 567</t>
  </si>
  <si>
    <t>36 135</t>
  </si>
  <si>
    <t>20 758</t>
  </si>
  <si>
    <t>39 339</t>
  </si>
  <si>
    <t>58 332</t>
  </si>
  <si>
    <t>18 180</t>
  </si>
  <si>
    <t>19 099</t>
  </si>
  <si>
    <t>71 282</t>
  </si>
  <si>
    <t>64 174</t>
  </si>
  <si>
    <t>34 307</t>
  </si>
  <si>
    <t>43 992</t>
  </si>
  <si>
    <t>29 710</t>
  </si>
  <si>
    <t>27 576</t>
  </si>
  <si>
    <t>43 192</t>
  </si>
  <si>
    <t>10 684</t>
  </si>
  <si>
    <t>23 602</t>
  </si>
  <si>
    <t>34 540</t>
  </si>
  <si>
    <t>8 128</t>
  </si>
  <si>
    <t>6 661</t>
  </si>
  <si>
    <t>451</t>
  </si>
  <si>
    <t>5 972</t>
  </si>
  <si>
    <t>2 781</t>
  </si>
  <si>
    <t>3 215 030</t>
  </si>
  <si>
    <t>Расчет премиальных сумм по итогам работы амбулаторной службы медицинских организаций – балансодержателей 
за  Март 2020 года в разрезе страховых медицинских организаций</t>
  </si>
  <si>
    <t xml:space="preserve">Премиальный фонд к распределению 
по итогам работы за  Март 2020г., рублей 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</si>
  <si>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</si>
  <si>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 за  Март 2020г., рублей </t>
  </si>
  <si>
    <t>Ф-л ООО "Капитал МС" В Оренбургской области</t>
  </si>
  <si>
    <t>46,2</t>
  </si>
  <si>
    <t>40,73</t>
  </si>
  <si>
    <t>47,28</t>
  </si>
  <si>
    <t>56,73</t>
  </si>
  <si>
    <t>50,4</t>
  </si>
  <si>
    <t>54,13</t>
  </si>
  <si>
    <t>78,56</t>
  </si>
  <si>
    <t>56,34</t>
  </si>
  <si>
    <t>45,03</t>
  </si>
  <si>
    <t>47,74</t>
  </si>
  <si>
    <t>44,77</t>
  </si>
  <si>
    <t>37,72</t>
  </si>
  <si>
    <t>60,13</t>
  </si>
  <si>
    <t>46,96</t>
  </si>
  <si>
    <t>60,22</t>
  </si>
  <si>
    <t>46,21</t>
  </si>
  <si>
    <t>49,88</t>
  </si>
  <si>
    <t>43,85</t>
  </si>
  <si>
    <t>35,99</t>
  </si>
  <si>
    <t>46,41</t>
  </si>
  <si>
    <t>44,02</t>
  </si>
  <si>
    <t>37,19</t>
  </si>
  <si>
    <t>39,5</t>
  </si>
  <si>
    <t>26,81</t>
  </si>
  <si>
    <t>49,45</t>
  </si>
  <si>
    <t>36,27</t>
  </si>
  <si>
    <t>41,25</t>
  </si>
  <si>
    <t>35,65</t>
  </si>
  <si>
    <t>40,95</t>
  </si>
  <si>
    <t>43,61</t>
  </si>
  <si>
    <t>39,97</t>
  </si>
  <si>
    <t>38,8</t>
  </si>
  <si>
    <t>34,07</t>
  </si>
  <si>
    <t>42,55</t>
  </si>
  <si>
    <t>39,8</t>
  </si>
  <si>
    <t>46,59</t>
  </si>
  <si>
    <t>46,09</t>
  </si>
  <si>
    <t>35,56</t>
  </si>
  <si>
    <t>29,99</t>
  </si>
  <si>
    <t>35,29</t>
  </si>
  <si>
    <t>42,88</t>
  </si>
  <si>
    <t>36,08</t>
  </si>
  <si>
    <t>52,39</t>
  </si>
  <si>
    <t>48,99</t>
  </si>
  <si>
    <t>37,43</t>
  </si>
  <si>
    <t>48,12</t>
  </si>
  <si>
    <t>47,54</t>
  </si>
  <si>
    <t>27,1</t>
  </si>
  <si>
    <t>45,5</t>
  </si>
  <si>
    <t>47,2</t>
  </si>
  <si>
    <t>38,32</t>
  </si>
  <si>
    <t>41,49</t>
  </si>
  <si>
    <t>27,82</t>
  </si>
  <si>
    <t>42,68</t>
  </si>
  <si>
    <t>41</t>
  </si>
  <si>
    <t>22,35</t>
  </si>
  <si>
    <t>31,02</t>
  </si>
  <si>
    <t xml:space="preserve">Приложение 1.10 к протоколу заседания  Комиссии по разработке ТП ОМС №8 от 30.04.2020г.   </t>
  </si>
  <si>
    <t xml:space="preserve">Приложение 1.11 к протоколу заседания  Комиссии по разработке ТП ОМС №8 от 30.04.2020г.   </t>
  </si>
  <si>
    <t>Приложение 1.1 к протоколу заседания Комиссии по разработке ТП ОМС №8 от 30.04.2020 г.</t>
  </si>
  <si>
    <t>Приложение 1.2 к протоколу заседания Комиссии по разработке ТП ОМС №8 от 30.04.2020 г.</t>
  </si>
  <si>
    <t>Приложение 1.3 к протоколу заседания Комиссии по разработке ТП ОМС №8 от 30.04.2020 г.</t>
  </si>
  <si>
    <t>Приложение 1.4 к протоколу заседания Комиссии по разработке ТП ОМС №8 от 30.04.2020 г.</t>
  </si>
  <si>
    <t>Приложение 1.5 к протоколу заседания Комиссии по разработке ТП ОМС №8 от 30.04.2020 г.</t>
  </si>
  <si>
    <t>Приложение 1.6 к протоколу заседания Комиссии по разработке ТП ОМС №8 от 30.04.2020 г.</t>
  </si>
  <si>
    <t>Приложение 1.7 к протоколу заседания Комиссии по разработке ТП ОМС №8 от 30.04.2020 г.</t>
  </si>
  <si>
    <t>Приложение 1.8 к протоколу заседания Комиссии по разработке ТП ОМС №8 от 30.04.2020 г.</t>
  </si>
  <si>
    <t>Приложение 1.9 к протоколу заседания Комиссии по разработке ТП ОМС №8 от 30.04.2020 г.</t>
  </si>
  <si>
    <t>Расчет лимитов подушевого финансирования амбулаторно-поликлинической помощи на Апрель 2020 года</t>
  </si>
  <si>
    <t xml:space="preserve">Приложение 2 к протоколу заседания  Комиссии по разработке ТП ОМС №8 от 30.04.2020г.   </t>
  </si>
  <si>
    <t>ГБУЗ "Сакмарская РБ"</t>
  </si>
  <si>
    <t>ГАУЗ ГКБ №2 г.Оренбурга</t>
  </si>
  <si>
    <t>ГАУЗ "ДГКБ" г.Оренбурга</t>
  </si>
  <si>
    <t>Приложение 13 к протоколу заседания Комиссии по разработке ТП ОМС №8 от 30.04.2020 г.</t>
  </si>
  <si>
    <t xml:space="preserve">Приложение 12 к протоколу заседания Комиссии по разработке ТП ОМС № 8 от 30.04.2020г.   </t>
  </si>
  <si>
    <t>Приложение 12.1 к протоколу заседания Комиссии по разработке ТП ОМС №8 от 30.04.2020 г.</t>
  </si>
  <si>
    <t>ГБУЗ "ОЦМР"</t>
  </si>
  <si>
    <t xml:space="preserve">КС </t>
  </si>
  <si>
    <t xml:space="preserve">Приложение 14 к протоколу заседания Комиссии по разработке ТП ОМС № 8 от 30.04.2020г.   </t>
  </si>
  <si>
    <t>Наименование МО ↓/ СМО →</t>
  </si>
  <si>
    <t>27</t>
  </si>
  <si>
    <t>36</t>
  </si>
  <si>
    <t>39</t>
  </si>
  <si>
    <t>И Т О Г О</t>
  </si>
  <si>
    <t>Сумма финансового обеспечения фельдшерских/фельдшерско-акушерских пунктов 
в разрезе МО/СМО на Апрель, Май и Июнь 2020 года</t>
  </si>
  <si>
    <t>Приложение 4 к протоколу заседания Комиссии по разработке ТП ОМС №8 от 30.04.2020 г.</t>
  </si>
  <si>
    <t>Корректировка объемов амбулаторных диагностических исследований (КТ, МРТ) в рамках программы ОМС на 2020г.</t>
  </si>
  <si>
    <t xml:space="preserve">ГБУЗ "ООКОД" </t>
  </si>
  <si>
    <t>ГБУЗ "Шарлыкская РБ"</t>
  </si>
  <si>
    <t>ГБУЗ "Октябрьская РБ"</t>
  </si>
  <si>
    <t>ГАУЗ "Новоорская РБ"</t>
  </si>
  <si>
    <t>ГБУЗ "ГБ" г. Ясного</t>
  </si>
  <si>
    <t>ГБУЗ "ГБ" г. Сорочинска</t>
  </si>
  <si>
    <t>ГАУЗ "ГКБ им. Н.И. Пирогова" г.Оренбурга</t>
  </si>
  <si>
    <t>ГБУЗ "ГКБ № 5" г.Оренбурга</t>
  </si>
  <si>
    <t>ГАУЗ "БСМП" г. Новотроицка</t>
  </si>
  <si>
    <t>ГБУЗ "ГБ" г. Кувандыка</t>
  </si>
  <si>
    <t>ГАУЗ «Орский онкологический диспансер»</t>
  </si>
  <si>
    <t>ГБУЗ «Бузулукская больница скорой медицинской помощи»</t>
  </si>
  <si>
    <t>ГАУЗ «Оренбургская районная больница»</t>
  </si>
  <si>
    <t>ГБУЗ «Саракташская районная больница»</t>
  </si>
  <si>
    <t>ГАУЗ «ООКБ № 2»</t>
  </si>
  <si>
    <t>ООО «КДЦ»</t>
  </si>
  <si>
    <t>ДИ МРТ</t>
  </si>
  <si>
    <t>ООО «Клиника Парацельс»</t>
  </si>
  <si>
    <t>ГБУЗ «ГКБ № 1» г. Оренбурга</t>
  </si>
  <si>
    <t>ГАУЗ «ДГКБ» г. Оренбурга</t>
  </si>
  <si>
    <t xml:space="preserve">Приложение 8 к протоколу заседания Комиссии по разработке ТП ОМС № 8 от 30.04.2020г.   </t>
  </si>
  <si>
    <t xml:space="preserve">Корректировка объемов амбулаторных диагностических исследований (по блоку "ДИ проч" в части проведения теста COVID-19), выведеных из подушевого норматива финансирования амбулаторной помощи в рамках программы ОМС на 2020 год </t>
  </si>
  <si>
    <t>количество исследований</t>
  </si>
  <si>
    <t>Сумма, руб.</t>
  </si>
  <si>
    <t>ГАУЗ ГКБ № 3 г.Оренбурга</t>
  </si>
  <si>
    <t>ГБУЗ "ООКСПК"</t>
  </si>
  <si>
    <t>ГБУЗ "ООКИБ"</t>
  </si>
  <si>
    <t>ООО "Ситилаб"</t>
  </si>
  <si>
    <t>Всего:</t>
  </si>
  <si>
    <t xml:space="preserve">Приложение 7 к протоколу заседания Комиссии по разработке ТП ОМС № 8 от 30.04.2020г.   </t>
  </si>
  <si>
    <t>итого</t>
  </si>
  <si>
    <t>ДИ проч</t>
  </si>
  <si>
    <t>ОРЕНБУРГ СТАНЦИЯ ПЕРЕЛИВАНИЯ КРОВИ</t>
  </si>
  <si>
    <t>ОРЕНБУРГ ИНФЕКЦИОННАЯ ОКБ</t>
  </si>
  <si>
    <t>СИТИЛАБ</t>
  </si>
  <si>
    <t>Приложение 7.1 к протоколу заседания Комиссии по разработке ТП ОМС №8 от 30.04.2020 г.</t>
  </si>
  <si>
    <t>ОБЛАСТНОЙ ЦЕНТР МЕДИЦИНСКОЙ РЕАБИЛИТАЦИИ</t>
  </si>
  <si>
    <t xml:space="preserve"> Корректировка объемов предоставления стационарной медицинской помощи по разделу КС (Гипертоническая болезнь в стадии обострения) между ГБУЗ «ОЦМР»  и ГАУЗ "ГКБ им. Н.И. Пирогова" г.Оренбурга по ходатайству МО.</t>
  </si>
  <si>
    <t>Приложение 14.1 к протоколу заседания Комиссии по разработке ТП ОМС №8 от 30.04.2020 г.</t>
  </si>
  <si>
    <t>ПАРАЦЕЛЬС КЛИНИКА</t>
  </si>
  <si>
    <t>Приложение 9.1 к протоколу заседания Комиссии по разработке ТП ОМС №8 от 30.04.2020 г.</t>
  </si>
  <si>
    <t>Итого на месяц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</si>
</sst>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р_._-;\-* #,##0.00_р_._-;_-* &quot;-&quot;??_р_._-;_-@_-"/>
    <numFmt numFmtId="164" formatCode="#,##0_ ;\-#,##0\ "/>
    <numFmt numFmtId="165" formatCode="0.0000"/>
    <numFmt numFmtId="166" formatCode="0.0"/>
    <numFmt numFmtId="167" formatCode="#,##0.00_ ;\-#,##0.00\ "/>
    <numFmt numFmtId="168" formatCode="#,##0\ _₽"/>
    <numFmt numFmtId="169" formatCode="#,##0.00\ _₽"/>
  </numFmts>
  <fonts count="7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Arial"/>
      <family val="2"/>
    </font>
    <font>
      <sz val="11"/>
      <color rgb="FF000000"/>
      <name val="Times New Roman"/>
      <family val="1"/>
      <charset val="204"/>
    </font>
    <font>
      <b/>
      <sz val="8"/>
      <color theme="1"/>
      <name val="Arial"/>
      <family val="2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2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indexed="5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  <charset val="204"/>
    </font>
    <font>
      <sz val="14"/>
      <color rgb="FF000000"/>
      <name val="Arial"/>
      <family val="2"/>
      <charset val="204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000000"/>
      <name val="Arial"/>
      <family val="2"/>
      <charset val="1"/>
    </font>
    <font>
      <b/>
      <u/>
      <sz val="11"/>
      <color rgb="FF000000"/>
      <name val="Arial"/>
      <family val="2"/>
      <charset val="204"/>
    </font>
    <font>
      <sz val="11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 Cyr"/>
    </font>
    <font>
      <b/>
      <sz val="10"/>
      <name val="Arial"/>
      <family val="2"/>
      <charset val="204"/>
    </font>
    <font>
      <b/>
      <sz val="7"/>
      <name val="Arial"/>
      <family val="2"/>
      <charset val="204"/>
    </font>
    <font>
      <sz val="8"/>
      <color rgb="FF000000"/>
      <name val="Arial"/>
      <family val="2"/>
      <charset val="1"/>
    </font>
    <font>
      <sz val="8"/>
      <color theme="1"/>
      <name val="Calibri"/>
      <family val="2"/>
      <charset val="204"/>
      <scheme val="minor"/>
    </font>
    <font>
      <sz val="8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1"/>
    </font>
    <font>
      <sz val="12"/>
      <color rgb="FF000000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Arial"/>
      <family val="2"/>
      <charset val="204"/>
    </font>
    <font>
      <b/>
      <sz val="12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 style="thin">
        <color indexed="26"/>
      </right>
      <top/>
      <bottom style="thin">
        <color indexed="26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22" fillId="0" borderId="0"/>
  </cellStyleXfs>
  <cellXfs count="544">
    <xf numFmtId="0" fontId="0" fillId="0" borderId="0" xfId="0"/>
    <xf numFmtId="0" fontId="2" fillId="0" borderId="0" xfId="0" applyFont="1"/>
    <xf numFmtId="0" fontId="4" fillId="0" borderId="0" xfId="1" applyFont="1" applyBorder="1" applyAlignment="1">
      <alignment wrapText="1"/>
    </xf>
    <xf numFmtId="0" fontId="2" fillId="0" borderId="0" xfId="0" applyFont="1" applyAlignment="1">
      <alignment vertical="center"/>
    </xf>
    <xf numFmtId="3" fontId="7" fillId="0" borderId="6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3" fontId="9" fillId="2" borderId="6" xfId="1" applyNumberFormat="1" applyFont="1" applyFill="1" applyBorder="1" applyAlignment="1">
      <alignment horizontal="center" wrapText="1"/>
    </xf>
    <xf numFmtId="4" fontId="9" fillId="2" borderId="6" xfId="1" applyNumberFormat="1" applyFont="1" applyFill="1" applyBorder="1" applyAlignment="1">
      <alignment horizontal="center" wrapText="1"/>
    </xf>
    <xf numFmtId="2" fontId="2" fillId="0" borderId="6" xfId="1" applyNumberFormat="1" applyFont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wrapText="1"/>
    </xf>
    <xf numFmtId="4" fontId="6" fillId="2" borderId="6" xfId="1" applyNumberFormat="1" applyFont="1" applyFill="1" applyBorder="1" applyAlignment="1">
      <alignment horizontal="center" wrapText="1"/>
    </xf>
    <xf numFmtId="0" fontId="6" fillId="0" borderId="6" xfId="1" applyFont="1" applyBorder="1" applyAlignment="1">
      <alignment horizontal="center"/>
    </xf>
    <xf numFmtId="4" fontId="6" fillId="0" borderId="6" xfId="2" applyNumberFormat="1" applyFont="1" applyBorder="1" applyAlignment="1">
      <alignment horizontal="center"/>
    </xf>
    <xf numFmtId="3" fontId="6" fillId="0" borderId="6" xfId="1" applyNumberFormat="1" applyFont="1" applyBorder="1" applyAlignment="1">
      <alignment horizontal="center"/>
    </xf>
    <xf numFmtId="4" fontId="6" fillId="0" borderId="6" xfId="1" applyNumberFormat="1" applyFont="1" applyBorder="1" applyAlignment="1">
      <alignment horizontal="center"/>
    </xf>
    <xf numFmtId="0" fontId="10" fillId="0" borderId="0" xfId="0" applyFont="1" applyFill="1"/>
    <xf numFmtId="3" fontId="12" fillId="0" borderId="6" xfId="0" applyNumberFormat="1" applyFont="1" applyFill="1" applyBorder="1" applyAlignment="1">
      <alignment horizontal="right" vertical="top" wrapText="1"/>
    </xf>
    <xf numFmtId="4" fontId="12" fillId="0" borderId="6" xfId="0" applyNumberFormat="1" applyFont="1" applyFill="1" applyBorder="1" applyAlignment="1">
      <alignment horizontal="right" vertical="top" wrapText="1"/>
    </xf>
    <xf numFmtId="0" fontId="12" fillId="0" borderId="6" xfId="0" applyNumberFormat="1" applyFont="1" applyFill="1" applyBorder="1" applyAlignment="1">
      <alignment vertical="top" wrapText="1" indent="1"/>
    </xf>
    <xf numFmtId="0" fontId="12" fillId="0" borderId="6" xfId="0" applyNumberFormat="1" applyFont="1" applyFill="1" applyBorder="1" applyAlignment="1">
      <alignment vertical="top" wrapText="1" indent="2"/>
    </xf>
    <xf numFmtId="0" fontId="10" fillId="0" borderId="6" xfId="0" applyNumberFormat="1" applyFont="1" applyFill="1" applyBorder="1" applyAlignment="1">
      <alignment vertical="top" wrapText="1" indent="3"/>
    </xf>
    <xf numFmtId="3" fontId="10" fillId="0" borderId="6" xfId="0" applyNumberFormat="1" applyFont="1" applyFill="1" applyBorder="1" applyAlignment="1">
      <alignment horizontal="right" vertical="top" wrapText="1"/>
    </xf>
    <xf numFmtId="4" fontId="10" fillId="0" borderId="6" xfId="0" applyNumberFormat="1" applyFont="1" applyFill="1" applyBorder="1" applyAlignment="1">
      <alignment horizontal="right" vertical="top" wrapText="1"/>
    </xf>
    <xf numFmtId="0" fontId="12" fillId="3" borderId="3" xfId="0" applyNumberFormat="1" applyFont="1" applyFill="1" applyBorder="1" applyAlignment="1">
      <alignment vertical="top" wrapText="1"/>
    </xf>
    <xf numFmtId="0" fontId="12" fillId="3" borderId="7" xfId="0" applyNumberFormat="1" applyFont="1" applyFill="1" applyBorder="1" applyAlignment="1">
      <alignment vertical="top" wrapText="1"/>
    </xf>
    <xf numFmtId="0" fontId="12" fillId="3" borderId="4" xfId="0" applyNumberFormat="1" applyFont="1" applyFill="1" applyBorder="1" applyAlignment="1">
      <alignment vertical="top" wrapText="1"/>
    </xf>
    <xf numFmtId="0" fontId="12" fillId="0" borderId="6" xfId="0" applyNumberFormat="1" applyFont="1" applyFill="1" applyBorder="1" applyAlignment="1">
      <alignment vertical="center" wrapText="1"/>
    </xf>
    <xf numFmtId="3" fontId="12" fillId="0" borderId="6" xfId="0" applyNumberFormat="1" applyFont="1" applyFill="1" applyBorder="1" applyAlignment="1">
      <alignment horizontal="right" vertical="center" wrapText="1"/>
    </xf>
    <xf numFmtId="4" fontId="12" fillId="0" borderId="6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13" fillId="0" borderId="6" xfId="0" applyNumberFormat="1" applyFont="1" applyFill="1" applyBorder="1" applyAlignment="1">
      <alignment horizontal="right" vertical="center" wrapText="1"/>
    </xf>
    <xf numFmtId="4" fontId="13" fillId="0" borderId="6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14" fillId="0" borderId="6" xfId="0" applyNumberFormat="1" applyFont="1" applyFill="1" applyBorder="1" applyAlignment="1" applyProtection="1">
      <alignment vertical="center" wrapText="1"/>
      <protection locked="0"/>
    </xf>
    <xf numFmtId="3" fontId="14" fillId="0" borderId="6" xfId="0" applyNumberFormat="1" applyFont="1" applyFill="1" applyBorder="1" applyAlignment="1">
      <alignment horizontal="right" vertical="center" wrapText="1"/>
    </xf>
    <xf numFmtId="4" fontId="14" fillId="0" borderId="6" xfId="0" applyNumberFormat="1" applyFont="1" applyFill="1" applyBorder="1" applyAlignment="1">
      <alignment horizontal="right" vertical="center" wrapText="1"/>
    </xf>
    <xf numFmtId="0" fontId="14" fillId="0" borderId="6" xfId="0" applyNumberFormat="1" applyFont="1" applyFill="1" applyBorder="1" applyAlignment="1">
      <alignment vertical="top" wrapText="1" indent="2"/>
    </xf>
    <xf numFmtId="0" fontId="13" fillId="0" borderId="6" xfId="0" applyNumberFormat="1" applyFont="1" applyFill="1" applyBorder="1" applyAlignment="1">
      <alignment vertical="top" wrapText="1" indent="3"/>
    </xf>
    <xf numFmtId="0" fontId="0" fillId="0" borderId="0" xfId="0" applyAlignment="1">
      <alignment vertical="top"/>
    </xf>
    <xf numFmtId="0" fontId="4" fillId="0" borderId="0" xfId="0" applyFont="1"/>
    <xf numFmtId="0" fontId="4" fillId="0" borderId="0" xfId="0" applyFont="1" applyAlignment="1">
      <alignment vertical="center"/>
    </xf>
    <xf numFmtId="0" fontId="16" fillId="2" borderId="6" xfId="0" applyNumberFormat="1" applyFont="1" applyFill="1" applyBorder="1" applyAlignment="1">
      <alignment vertical="top" wrapText="1"/>
    </xf>
    <xf numFmtId="3" fontId="16" fillId="2" borderId="6" xfId="0" applyNumberFormat="1" applyFont="1" applyFill="1" applyBorder="1" applyAlignment="1">
      <alignment horizontal="right" vertical="center" wrapText="1"/>
    </xf>
    <xf numFmtId="4" fontId="16" fillId="2" borderId="6" xfId="0" applyNumberFormat="1" applyFont="1" applyFill="1" applyBorder="1" applyAlignment="1">
      <alignment horizontal="right" vertical="center" wrapText="1"/>
    </xf>
    <xf numFmtId="3" fontId="4" fillId="0" borderId="6" xfId="0" applyNumberFormat="1" applyFont="1" applyBorder="1" applyAlignment="1">
      <alignment vertical="center"/>
    </xf>
    <xf numFmtId="1" fontId="16" fillId="2" borderId="6" xfId="0" applyNumberFormat="1" applyFont="1" applyFill="1" applyBorder="1" applyAlignment="1">
      <alignment horizontal="right" vertical="center" wrapText="1"/>
    </xf>
    <xf numFmtId="0" fontId="4" fillId="0" borderId="6" xfId="0" applyFont="1" applyBorder="1"/>
    <xf numFmtId="4" fontId="4" fillId="0" borderId="6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17" fillId="2" borderId="6" xfId="0" applyNumberFormat="1" applyFont="1" applyFill="1" applyBorder="1" applyAlignment="1">
      <alignment vertical="top" wrapText="1"/>
    </xf>
    <xf numFmtId="0" fontId="7" fillId="0" borderId="6" xfId="0" applyFont="1" applyBorder="1"/>
    <xf numFmtId="4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18" fillId="0" borderId="6" xfId="0" applyFont="1" applyBorder="1"/>
    <xf numFmtId="3" fontId="18" fillId="0" borderId="6" xfId="0" applyNumberFormat="1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4" fillId="0" borderId="0" xfId="0" applyFont="1" applyAlignment="1"/>
    <xf numFmtId="3" fontId="4" fillId="0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vertical="top" wrapText="1"/>
    </xf>
    <xf numFmtId="0" fontId="18" fillId="2" borderId="6" xfId="0" applyNumberFormat="1" applyFont="1" applyFill="1" applyBorder="1" applyAlignment="1">
      <alignment vertical="top" wrapText="1"/>
    </xf>
    <xf numFmtId="0" fontId="4" fillId="0" borderId="8" xfId="0" applyFont="1" applyFill="1" applyBorder="1"/>
    <xf numFmtId="3" fontId="4" fillId="0" borderId="6" xfId="0" applyNumberFormat="1" applyFont="1" applyBorder="1"/>
    <xf numFmtId="4" fontId="4" fillId="0" borderId="6" xfId="0" applyNumberFormat="1" applyFont="1" applyBorder="1"/>
    <xf numFmtId="3" fontId="4" fillId="2" borderId="6" xfId="0" applyNumberFormat="1" applyFont="1" applyFill="1" applyBorder="1" applyAlignment="1">
      <alignment horizontal="right" wrapText="1"/>
    </xf>
    <xf numFmtId="4" fontId="4" fillId="2" borderId="6" xfId="0" applyNumberFormat="1" applyFont="1" applyFill="1" applyBorder="1" applyAlignment="1">
      <alignment horizontal="right" wrapText="1"/>
    </xf>
    <xf numFmtId="1" fontId="4" fillId="2" borderId="6" xfId="0" applyNumberFormat="1" applyFont="1" applyFill="1" applyBorder="1" applyAlignment="1">
      <alignment horizontal="right" wrapText="1"/>
    </xf>
    <xf numFmtId="2" fontId="4" fillId="2" borderId="6" xfId="0" applyNumberFormat="1" applyFont="1" applyFill="1" applyBorder="1" applyAlignment="1">
      <alignment horizontal="right" wrapText="1"/>
    </xf>
    <xf numFmtId="3" fontId="18" fillId="2" borderId="6" xfId="0" applyNumberFormat="1" applyFont="1" applyFill="1" applyBorder="1" applyAlignment="1">
      <alignment horizontal="right" wrapText="1"/>
    </xf>
    <xf numFmtId="4" fontId="18" fillId="2" borderId="6" xfId="0" applyNumberFormat="1" applyFont="1" applyFill="1" applyBorder="1" applyAlignment="1">
      <alignment horizontal="right" wrapText="1"/>
    </xf>
    <xf numFmtId="3" fontId="18" fillId="0" borderId="6" xfId="0" applyNumberFormat="1" applyFont="1" applyBorder="1"/>
    <xf numFmtId="4" fontId="18" fillId="0" borderId="6" xfId="0" applyNumberFormat="1" applyFont="1" applyBorder="1"/>
    <xf numFmtId="4" fontId="4" fillId="0" borderId="8" xfId="0" applyNumberFormat="1" applyFont="1" applyFill="1" applyBorder="1"/>
    <xf numFmtId="4" fontId="0" fillId="0" borderId="0" xfId="0" applyNumberFormat="1"/>
    <xf numFmtId="0" fontId="15" fillId="0" borderId="0" xfId="0" applyFont="1"/>
    <xf numFmtId="0" fontId="7" fillId="0" borderId="0" xfId="0" applyFont="1" applyAlignment="1"/>
    <xf numFmtId="4" fontId="15" fillId="0" borderId="0" xfId="0" applyNumberFormat="1" applyFont="1"/>
    <xf numFmtId="3" fontId="17" fillId="2" borderId="6" xfId="0" applyNumberFormat="1" applyFont="1" applyFill="1" applyBorder="1" applyAlignment="1">
      <alignment horizontal="right" vertical="top" wrapText="1"/>
    </xf>
    <xf numFmtId="4" fontId="17" fillId="2" borderId="6" xfId="0" applyNumberFormat="1" applyFont="1" applyFill="1" applyBorder="1" applyAlignment="1">
      <alignment horizontal="right" vertical="top" wrapText="1"/>
    </xf>
    <xf numFmtId="1" fontId="17" fillId="2" borderId="6" xfId="0" applyNumberFormat="1" applyFont="1" applyFill="1" applyBorder="1" applyAlignment="1">
      <alignment horizontal="right" vertical="top" wrapText="1"/>
    </xf>
    <xf numFmtId="3" fontId="7" fillId="0" borderId="6" xfId="0" applyNumberFormat="1" applyFont="1" applyBorder="1"/>
    <xf numFmtId="4" fontId="7" fillId="0" borderId="6" xfId="0" applyNumberFormat="1" applyFont="1" applyBorder="1"/>
    <xf numFmtId="3" fontId="15" fillId="0" borderId="0" xfId="0" applyNumberFormat="1" applyFont="1"/>
    <xf numFmtId="0" fontId="7" fillId="0" borderId="6" xfId="0" applyNumberFormat="1" applyFont="1" applyFill="1" applyBorder="1" applyAlignment="1">
      <alignment vertical="top" wrapText="1"/>
    </xf>
    <xf numFmtId="3" fontId="7" fillId="0" borderId="6" xfId="0" applyNumberFormat="1" applyFont="1" applyFill="1" applyBorder="1" applyAlignment="1">
      <alignment horizontal="right" vertical="top" wrapText="1"/>
    </xf>
    <xf numFmtId="4" fontId="7" fillId="0" borderId="6" xfId="0" applyNumberFormat="1" applyFont="1" applyFill="1" applyBorder="1" applyAlignment="1">
      <alignment horizontal="right" vertical="top" wrapText="1"/>
    </xf>
    <xf numFmtId="1" fontId="7" fillId="0" borderId="6" xfId="0" applyNumberFormat="1" applyFont="1" applyFill="1" applyBorder="1" applyAlignment="1">
      <alignment horizontal="right" vertical="top" wrapText="1"/>
    </xf>
    <xf numFmtId="0" fontId="7" fillId="0" borderId="6" xfId="0" applyFont="1" applyFill="1" applyBorder="1"/>
    <xf numFmtId="4" fontId="7" fillId="0" borderId="0" xfId="0" applyNumberFormat="1" applyFont="1"/>
    <xf numFmtId="3" fontId="7" fillId="0" borderId="6" xfId="0" applyNumberFormat="1" applyFont="1" applyFill="1" applyBorder="1"/>
    <xf numFmtId="4" fontId="7" fillId="0" borderId="6" xfId="0" applyNumberFormat="1" applyFont="1" applyFill="1" applyBorder="1"/>
    <xf numFmtId="0" fontId="4" fillId="0" borderId="0" xfId="0" applyFont="1" applyFill="1"/>
    <xf numFmtId="4" fontId="4" fillId="0" borderId="0" xfId="0" applyNumberFormat="1" applyFont="1" applyFill="1"/>
    <xf numFmtId="0" fontId="18" fillId="0" borderId="6" xfId="0" applyNumberFormat="1" applyFont="1" applyFill="1" applyBorder="1" applyAlignment="1">
      <alignment vertical="top" wrapText="1"/>
    </xf>
    <xf numFmtId="4" fontId="18" fillId="0" borderId="6" xfId="0" applyNumberFormat="1" applyFont="1" applyFill="1" applyBorder="1" applyAlignment="1">
      <alignment horizontal="right" vertical="top" wrapText="1"/>
    </xf>
    <xf numFmtId="3" fontId="18" fillId="0" borderId="6" xfId="0" applyNumberFormat="1" applyFont="1" applyFill="1" applyBorder="1" applyAlignment="1">
      <alignment horizontal="right" vertical="top" wrapText="1"/>
    </xf>
    <xf numFmtId="0" fontId="18" fillId="0" borderId="6" xfId="0" applyNumberFormat="1" applyFont="1" applyFill="1" applyBorder="1" applyAlignment="1">
      <alignment vertical="top" wrapText="1" indent="1"/>
    </xf>
    <xf numFmtId="0" fontId="18" fillId="0" borderId="6" xfId="0" applyNumberFormat="1" applyFont="1" applyFill="1" applyBorder="1" applyAlignment="1">
      <alignment vertical="top" wrapText="1" indent="2"/>
    </xf>
    <xf numFmtId="0" fontId="4" fillId="0" borderId="6" xfId="0" applyNumberFormat="1" applyFont="1" applyFill="1" applyBorder="1" applyAlignment="1">
      <alignment vertical="top" wrapText="1" indent="3"/>
    </xf>
    <xf numFmtId="0" fontId="4" fillId="0" borderId="6" xfId="0" applyFont="1" applyFill="1" applyBorder="1"/>
    <xf numFmtId="0" fontId="4" fillId="0" borderId="6" xfId="0" applyNumberFormat="1" applyFont="1" applyFill="1" applyBorder="1" applyAlignment="1">
      <alignment vertical="top" wrapText="1"/>
    </xf>
    <xf numFmtId="4" fontId="18" fillId="0" borderId="10" xfId="0" applyNumberFormat="1" applyFont="1" applyFill="1" applyBorder="1" applyAlignment="1">
      <alignment horizontal="right" vertical="top" wrapText="1"/>
    </xf>
    <xf numFmtId="3" fontId="18" fillId="0" borderId="10" xfId="0" applyNumberFormat="1" applyFont="1" applyFill="1" applyBorder="1" applyAlignment="1">
      <alignment horizontal="right" vertical="top" wrapText="1"/>
    </xf>
    <xf numFmtId="4" fontId="18" fillId="0" borderId="9" xfId="0" applyNumberFormat="1" applyFont="1" applyFill="1" applyBorder="1" applyAlignment="1">
      <alignment horizontal="right" vertical="top" wrapText="1"/>
    </xf>
    <xf numFmtId="3" fontId="18" fillId="0" borderId="9" xfId="0" applyNumberFormat="1" applyFont="1" applyFill="1" applyBorder="1" applyAlignment="1">
      <alignment horizontal="right" vertical="top" wrapText="1"/>
    </xf>
    <xf numFmtId="0" fontId="18" fillId="0" borderId="0" xfId="0" applyNumberFormat="1" applyFont="1" applyFill="1" applyBorder="1" applyAlignment="1">
      <alignment horizontal="left" vertical="top" wrapText="1"/>
    </xf>
    <xf numFmtId="4" fontId="18" fillId="0" borderId="0" xfId="0" applyNumberFormat="1" applyFont="1" applyFill="1" applyBorder="1" applyAlignment="1">
      <alignment horizontal="right" vertical="top" wrapText="1"/>
    </xf>
    <xf numFmtId="3" fontId="18" fillId="0" borderId="0" xfId="0" applyNumberFormat="1" applyFont="1" applyFill="1" applyBorder="1" applyAlignment="1">
      <alignment horizontal="right" vertical="top" wrapText="1"/>
    </xf>
    <xf numFmtId="4" fontId="4" fillId="0" borderId="6" xfId="0" applyNumberFormat="1" applyFont="1" applyFill="1" applyBorder="1" applyAlignment="1">
      <alignment horizontal="right" vertical="top" wrapText="1"/>
    </xf>
    <xf numFmtId="3" fontId="4" fillId="0" borderId="6" xfId="0" applyNumberFormat="1" applyFont="1" applyFill="1" applyBorder="1" applyAlignment="1">
      <alignment horizontal="right" vertical="top" wrapText="1"/>
    </xf>
    <xf numFmtId="3" fontId="4" fillId="0" borderId="0" xfId="0" applyNumberFormat="1" applyFont="1" applyFill="1"/>
    <xf numFmtId="0" fontId="18" fillId="3" borderId="6" xfId="0" applyNumberFormat="1" applyFont="1" applyFill="1" applyBorder="1" applyAlignment="1">
      <alignment vertical="top" wrapText="1"/>
    </xf>
    <xf numFmtId="4" fontId="18" fillId="3" borderId="6" xfId="0" applyNumberFormat="1" applyFont="1" applyFill="1" applyBorder="1" applyAlignment="1">
      <alignment horizontal="right" vertical="top" wrapText="1"/>
    </xf>
    <xf numFmtId="3" fontId="18" fillId="3" borderId="6" xfId="0" applyNumberFormat="1" applyFont="1" applyFill="1" applyBorder="1" applyAlignment="1">
      <alignment horizontal="right" vertical="top" wrapText="1"/>
    </xf>
    <xf numFmtId="3" fontId="20" fillId="4" borderId="6" xfId="0" applyNumberFormat="1" applyFont="1" applyFill="1" applyBorder="1"/>
    <xf numFmtId="3" fontId="21" fillId="4" borderId="6" xfId="0" applyNumberFormat="1" applyFont="1" applyFill="1" applyBorder="1" applyAlignment="1">
      <alignment horizontal="right" vertical="top" wrapText="1"/>
    </xf>
    <xf numFmtId="0" fontId="21" fillId="4" borderId="6" xfId="0" applyNumberFormat="1" applyFont="1" applyFill="1" applyBorder="1" applyAlignment="1">
      <alignment vertical="top" wrapText="1" indent="1"/>
    </xf>
    <xf numFmtId="0" fontId="21" fillId="4" borderId="6" xfId="0" applyNumberFormat="1" applyFont="1" applyFill="1" applyBorder="1" applyAlignment="1">
      <alignment vertical="top" wrapText="1" indent="2"/>
    </xf>
    <xf numFmtId="0" fontId="22" fillId="4" borderId="6" xfId="0" applyNumberFormat="1" applyFont="1" applyFill="1" applyBorder="1" applyAlignment="1">
      <alignment vertical="top" wrapText="1" indent="3"/>
    </xf>
    <xf numFmtId="3" fontId="23" fillId="4" borderId="6" xfId="0" applyNumberFormat="1" applyFont="1" applyFill="1" applyBorder="1"/>
    <xf numFmtId="1" fontId="21" fillId="4" borderId="6" xfId="0" applyNumberFormat="1" applyFont="1" applyFill="1" applyBorder="1" applyAlignment="1">
      <alignment horizontal="right" vertical="top" wrapText="1"/>
    </xf>
    <xf numFmtId="0" fontId="24" fillId="2" borderId="6" xfId="0" applyNumberFormat="1" applyFont="1" applyFill="1" applyBorder="1" applyAlignment="1">
      <alignment vertical="top" wrapText="1" indent="1"/>
    </xf>
    <xf numFmtId="3" fontId="24" fillId="2" borderId="6" xfId="0" applyNumberFormat="1" applyFont="1" applyFill="1" applyBorder="1" applyAlignment="1">
      <alignment horizontal="right" vertical="top" wrapText="1"/>
    </xf>
    <xf numFmtId="0" fontId="24" fillId="2" borderId="6" xfId="0" applyNumberFormat="1" applyFont="1" applyFill="1" applyBorder="1" applyAlignment="1">
      <alignment vertical="top" wrapText="1" indent="2"/>
    </xf>
    <xf numFmtId="3" fontId="20" fillId="0" borderId="6" xfId="0" applyNumberFormat="1" applyFont="1" applyBorder="1"/>
    <xf numFmtId="0" fontId="25" fillId="2" borderId="6" xfId="0" applyNumberFormat="1" applyFont="1" applyFill="1" applyBorder="1" applyAlignment="1">
      <alignment vertical="top" wrapText="1" indent="3"/>
    </xf>
    <xf numFmtId="3" fontId="0" fillId="0" borderId="6" xfId="0" applyNumberFormat="1" applyBorder="1"/>
    <xf numFmtId="0" fontId="21" fillId="4" borderId="6" xfId="0" applyNumberFormat="1" applyFont="1" applyFill="1" applyBorder="1" applyAlignment="1">
      <alignment vertical="top" wrapText="1"/>
    </xf>
    <xf numFmtId="3" fontId="22" fillId="4" borderId="6" xfId="0" applyNumberFormat="1" applyFont="1" applyFill="1" applyBorder="1" applyAlignment="1">
      <alignment horizontal="right" vertical="top" wrapText="1"/>
    </xf>
    <xf numFmtId="0" fontId="0" fillId="0" borderId="6" xfId="0" applyNumberFormat="1" applyFont="1" applyBorder="1" applyAlignment="1">
      <alignment vertical="center"/>
    </xf>
    <xf numFmtId="0" fontId="0" fillId="0" borderId="6" xfId="0" applyNumberFormat="1" applyFont="1" applyBorder="1" applyAlignment="1">
      <alignment vertical="center" wrapText="1"/>
    </xf>
    <xf numFmtId="3" fontId="0" fillId="0" borderId="6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vertical="center"/>
    </xf>
    <xf numFmtId="3" fontId="0" fillId="6" borderId="6" xfId="0" applyNumberFormat="1" applyFont="1" applyFill="1" applyBorder="1" applyAlignment="1">
      <alignment horizontal="right" vertical="center"/>
    </xf>
    <xf numFmtId="3" fontId="0" fillId="7" borderId="6" xfId="0" applyNumberFormat="1" applyFont="1" applyFill="1" applyBorder="1" applyAlignment="1">
      <alignment horizontal="right" vertical="center"/>
    </xf>
    <xf numFmtId="1" fontId="0" fillId="6" borderId="6" xfId="0" applyNumberFormat="1" applyFont="1" applyFill="1" applyBorder="1" applyAlignment="1">
      <alignment horizontal="right" vertical="center"/>
    </xf>
    <xf numFmtId="0" fontId="26" fillId="0" borderId="0" xfId="0" applyNumberFormat="1" applyFont="1" applyAlignment="1">
      <alignment vertical="center" wrapText="1"/>
    </xf>
    <xf numFmtId="164" fontId="7" fillId="0" borderId="0" xfId="3" applyNumberFormat="1" applyFont="1" applyBorder="1" applyAlignment="1"/>
    <xf numFmtId="164" fontId="1" fillId="0" borderId="0" xfId="3" applyNumberFormat="1"/>
    <xf numFmtId="0" fontId="1" fillId="0" borderId="0" xfId="3"/>
    <xf numFmtId="164" fontId="7" fillId="0" borderId="6" xfId="3" applyNumberFormat="1" applyFont="1" applyBorder="1" applyAlignment="1">
      <alignment horizontal="center" vertical="center"/>
    </xf>
    <xf numFmtId="164" fontId="1" fillId="0" borderId="0" xfId="3" applyNumberFormat="1" applyAlignment="1">
      <alignment horizontal="center" vertical="center"/>
    </xf>
    <xf numFmtId="0" fontId="1" fillId="0" borderId="0" xfId="3" applyAlignment="1">
      <alignment horizontal="center" vertical="center"/>
    </xf>
    <xf numFmtId="164" fontId="1" fillId="0" borderId="0" xfId="3" applyNumberFormat="1" applyAlignment="1"/>
    <xf numFmtId="3" fontId="28" fillId="0" borderId="6" xfId="3" applyNumberFormat="1" applyFont="1" applyFill="1" applyBorder="1" applyAlignment="1">
      <alignment horizontal="center" vertical="center" wrapText="1"/>
    </xf>
    <xf numFmtId="4" fontId="28" fillId="0" borderId="6" xfId="3" applyNumberFormat="1" applyFont="1" applyFill="1" applyBorder="1" applyAlignment="1">
      <alignment horizontal="center" vertical="center" wrapText="1"/>
    </xf>
    <xf numFmtId="4" fontId="28" fillId="0" borderId="6" xfId="3" applyNumberFormat="1" applyFont="1" applyFill="1" applyBorder="1" applyAlignment="1">
      <alignment horizontal="center" vertical="center"/>
    </xf>
    <xf numFmtId="164" fontId="28" fillId="0" borderId="6" xfId="3" applyNumberFormat="1" applyFont="1" applyFill="1" applyBorder="1" applyAlignment="1">
      <alignment horizontal="center" vertical="center"/>
    </xf>
    <xf numFmtId="164" fontId="29" fillId="0" borderId="6" xfId="3" applyNumberFormat="1" applyFont="1" applyFill="1" applyBorder="1" applyAlignment="1">
      <alignment vertical="center"/>
    </xf>
    <xf numFmtId="164" fontId="29" fillId="0" borderId="6" xfId="3" applyNumberFormat="1" applyFont="1" applyFill="1" applyBorder="1" applyAlignment="1">
      <alignment horizontal="center" vertical="center"/>
    </xf>
    <xf numFmtId="4" fontId="29" fillId="0" borderId="6" xfId="3" applyNumberFormat="1" applyFont="1" applyFill="1" applyBorder="1" applyAlignment="1">
      <alignment horizontal="center" vertical="center"/>
    </xf>
    <xf numFmtId="0" fontId="28" fillId="0" borderId="6" xfId="3" applyNumberFormat="1" applyFont="1" applyFill="1" applyBorder="1" applyAlignment="1">
      <alignment vertical="center" wrapText="1"/>
    </xf>
    <xf numFmtId="0" fontId="0" fillId="0" borderId="0" xfId="0" applyFont="1" applyFill="1"/>
    <xf numFmtId="4" fontId="0" fillId="0" borderId="0" xfId="0" applyNumberFormat="1" applyFont="1" applyFill="1"/>
    <xf numFmtId="0" fontId="14" fillId="5" borderId="6" xfId="0" applyNumberFormat="1" applyFont="1" applyFill="1" applyBorder="1" applyAlignment="1">
      <alignment vertical="top" wrapText="1"/>
    </xf>
    <xf numFmtId="3" fontId="14" fillId="5" borderId="6" xfId="0" applyNumberFormat="1" applyFont="1" applyFill="1" applyBorder="1" applyAlignment="1">
      <alignment horizontal="right" vertical="top" wrapText="1"/>
    </xf>
    <xf numFmtId="4" fontId="14" fillId="5" borderId="6" xfId="0" applyNumberFormat="1" applyFont="1" applyFill="1" applyBorder="1" applyAlignment="1">
      <alignment horizontal="right" vertical="top" wrapText="1"/>
    </xf>
    <xf numFmtId="3" fontId="0" fillId="0" borderId="0" xfId="0" applyNumberFormat="1"/>
    <xf numFmtId="0" fontId="32" fillId="2" borderId="2" xfId="4" applyNumberFormat="1" applyFont="1" applyFill="1" applyBorder="1" applyAlignment="1">
      <alignment horizontal="center" vertical="center" wrapText="1"/>
    </xf>
    <xf numFmtId="0" fontId="32" fillId="2" borderId="8" xfId="4" applyNumberFormat="1" applyFont="1" applyFill="1" applyBorder="1" applyAlignment="1">
      <alignment horizontal="center" vertical="center" wrapText="1"/>
    </xf>
    <xf numFmtId="0" fontId="32" fillId="2" borderId="5" xfId="4" applyNumberFormat="1" applyFont="1" applyFill="1" applyBorder="1" applyAlignment="1">
      <alignment horizontal="center" vertical="center" wrapText="1"/>
    </xf>
    <xf numFmtId="0" fontId="33" fillId="0" borderId="6" xfId="4" applyNumberFormat="1" applyFont="1" applyFill="1" applyBorder="1" applyAlignment="1">
      <alignment horizontal="left" vertical="top"/>
    </xf>
    <xf numFmtId="3" fontId="34" fillId="0" borderId="6" xfId="0" applyNumberFormat="1" applyFont="1" applyFill="1" applyBorder="1" applyAlignment="1">
      <alignment vertical="center" wrapText="1"/>
    </xf>
    <xf numFmtId="3" fontId="27" fillId="4" borderId="5" xfId="0" applyNumberFormat="1" applyFont="1" applyFill="1" applyBorder="1" applyAlignment="1">
      <alignment vertical="center" wrapText="1"/>
    </xf>
    <xf numFmtId="3" fontId="2" fillId="0" borderId="6" xfId="0" applyNumberFormat="1" applyFont="1" applyFill="1" applyBorder="1"/>
    <xf numFmtId="0" fontId="2" fillId="0" borderId="0" xfId="0" applyFont="1" applyFill="1"/>
    <xf numFmtId="3" fontId="6" fillId="0" borderId="6" xfId="0" applyNumberFormat="1" applyFont="1" applyFill="1" applyBorder="1"/>
    <xf numFmtId="3" fontId="35" fillId="0" borderId="6" xfId="4" applyNumberFormat="1" applyFont="1" applyFill="1" applyBorder="1" applyAlignment="1">
      <alignment horizontal="right" vertical="top"/>
    </xf>
    <xf numFmtId="3" fontId="27" fillId="0" borderId="6" xfId="4" applyNumberFormat="1" applyFont="1" applyFill="1" applyBorder="1" applyAlignment="1">
      <alignment vertical="top"/>
    </xf>
    <xf numFmtId="3" fontId="36" fillId="0" borderId="6" xfId="4" applyNumberFormat="1" applyFont="1" applyFill="1" applyBorder="1" applyAlignment="1">
      <alignment horizontal="right" vertical="top"/>
    </xf>
    <xf numFmtId="0" fontId="8" fillId="0" borderId="0" xfId="0" applyFont="1"/>
    <xf numFmtId="3" fontId="8" fillId="0" borderId="0" xfId="0" applyNumberFormat="1" applyFont="1"/>
    <xf numFmtId="3" fontId="2" fillId="0" borderId="0" xfId="0" applyNumberFormat="1" applyFont="1"/>
    <xf numFmtId="0" fontId="12" fillId="3" borderId="6" xfId="0" applyNumberFormat="1" applyFont="1" applyFill="1" applyBorder="1" applyAlignment="1">
      <alignment vertical="top" wrapText="1"/>
    </xf>
    <xf numFmtId="3" fontId="12" fillId="3" borderId="6" xfId="0" applyNumberFormat="1" applyFont="1" applyFill="1" applyBorder="1" applyAlignment="1">
      <alignment horizontal="right" vertical="top" wrapText="1"/>
    </xf>
    <xf numFmtId="0" fontId="31" fillId="0" borderId="0" xfId="0" applyFont="1" applyAlignment="1">
      <alignment vertical="center" wrapText="1"/>
    </xf>
    <xf numFmtId="3" fontId="13" fillId="0" borderId="6" xfId="0" applyNumberFormat="1" applyFont="1" applyFill="1" applyBorder="1" applyAlignment="1">
      <alignment horizontal="right" vertical="top" wrapText="1"/>
    </xf>
    <xf numFmtId="4" fontId="13" fillId="0" borderId="6" xfId="0" applyNumberFormat="1" applyFont="1" applyFill="1" applyBorder="1" applyAlignment="1">
      <alignment horizontal="right" vertical="top" wrapText="1"/>
    </xf>
    <xf numFmtId="0" fontId="14" fillId="5" borderId="6" xfId="0" applyNumberFormat="1" applyFont="1" applyFill="1" applyBorder="1" applyAlignment="1">
      <alignment wrapText="1"/>
    </xf>
    <xf numFmtId="0" fontId="0" fillId="0" borderId="0" xfId="0" applyFill="1" applyAlignment="1">
      <alignment horizontal="center"/>
    </xf>
    <xf numFmtId="0" fontId="38" fillId="0" borderId="0" xfId="0" applyFont="1"/>
    <xf numFmtId="3" fontId="0" fillId="0" borderId="0" xfId="0" applyNumberFormat="1" applyFill="1" applyAlignment="1">
      <alignment horizontal="center"/>
    </xf>
    <xf numFmtId="4" fontId="0" fillId="0" borderId="0" xfId="0" applyNumberFormat="1" applyFill="1" applyAlignment="1">
      <alignment horizontal="center"/>
    </xf>
    <xf numFmtId="0" fontId="4" fillId="0" borderId="0" xfId="1" applyFont="1" applyBorder="1" applyAlignment="1">
      <alignment horizontal="right" wrapText="1"/>
    </xf>
    <xf numFmtId="164" fontId="29" fillId="0" borderId="6" xfId="3" applyNumberFormat="1" applyFont="1" applyBorder="1" applyAlignment="1">
      <alignment horizontal="center" vertical="center"/>
    </xf>
    <xf numFmtId="0" fontId="29" fillId="0" borderId="6" xfId="0" applyFont="1" applyBorder="1"/>
    <xf numFmtId="3" fontId="29" fillId="0" borderId="6" xfId="0" applyNumberFormat="1" applyFont="1" applyFill="1" applyBorder="1" applyAlignment="1">
      <alignment horizontal="center"/>
    </xf>
    <xf numFmtId="4" fontId="29" fillId="0" borderId="6" xfId="0" applyNumberFormat="1" applyFont="1" applyFill="1" applyBorder="1" applyAlignment="1">
      <alignment horizontal="center"/>
    </xf>
    <xf numFmtId="0" fontId="29" fillId="0" borderId="6" xfId="0" applyFont="1" applyFill="1" applyBorder="1"/>
    <xf numFmtId="0" fontId="37" fillId="0" borderId="6" xfId="0" applyFont="1" applyFill="1" applyBorder="1"/>
    <xf numFmtId="3" fontId="37" fillId="0" borderId="6" xfId="0" applyNumberFormat="1" applyFont="1" applyFill="1" applyBorder="1" applyAlignment="1">
      <alignment horizontal="center"/>
    </xf>
    <xf numFmtId="4" fontId="37" fillId="0" borderId="6" xfId="0" applyNumberFormat="1" applyFont="1" applyFill="1" applyBorder="1" applyAlignment="1">
      <alignment horizontal="center"/>
    </xf>
    <xf numFmtId="0" fontId="12" fillId="0" borderId="6" xfId="0" applyNumberFormat="1" applyFont="1" applyFill="1" applyBorder="1" applyAlignment="1">
      <alignment horizontal="left" vertical="top" wrapText="1"/>
    </xf>
    <xf numFmtId="0" fontId="12" fillId="5" borderId="6" xfId="0" applyNumberFormat="1" applyFont="1" applyFill="1" applyBorder="1" applyAlignment="1">
      <alignment vertical="top" wrapText="1"/>
    </xf>
    <xf numFmtId="3" fontId="12" fillId="5" borderId="6" xfId="0" applyNumberFormat="1" applyFont="1" applyFill="1" applyBorder="1" applyAlignment="1">
      <alignment horizontal="right" vertical="top" wrapText="1"/>
    </xf>
    <xf numFmtId="1" fontId="12" fillId="0" borderId="6" xfId="0" applyNumberFormat="1" applyFont="1" applyFill="1" applyBorder="1" applyAlignment="1">
      <alignment horizontal="right" vertical="top" wrapText="1"/>
    </xf>
    <xf numFmtId="0" fontId="7" fillId="0" borderId="0" xfId="0" applyFont="1" applyFill="1"/>
    <xf numFmtId="0" fontId="39" fillId="0" borderId="6" xfId="0" applyFont="1" applyFill="1" applyBorder="1" applyAlignment="1">
      <alignment vertical="center"/>
    </xf>
    <xf numFmtId="0" fontId="27" fillId="0" borderId="6" xfId="0" applyFont="1" applyFill="1" applyBorder="1" applyAlignment="1">
      <alignment horizontal="center" vertical="center"/>
    </xf>
    <xf numFmtId="0" fontId="35" fillId="0" borderId="6" xfId="0" applyNumberFormat="1" applyFont="1" applyFill="1" applyBorder="1" applyAlignment="1">
      <alignment horizontal="left" vertical="top" wrapText="1"/>
    </xf>
    <xf numFmtId="3" fontId="6" fillId="4" borderId="6" xfId="0" applyNumberFormat="1" applyFont="1" applyFill="1" applyBorder="1" applyAlignment="1">
      <alignment vertical="center"/>
    </xf>
    <xf numFmtId="3" fontId="9" fillId="0" borderId="6" xfId="0" applyNumberFormat="1" applyFont="1" applyFill="1" applyBorder="1"/>
    <xf numFmtId="3" fontId="6" fillId="0" borderId="6" xfId="0" applyNumberFormat="1" applyFont="1" applyFill="1" applyBorder="1" applyAlignment="1">
      <alignment vertical="center"/>
    </xf>
    <xf numFmtId="3" fontId="40" fillId="0" borderId="6" xfId="4" applyNumberFormat="1" applyFont="1" applyFill="1" applyBorder="1" applyAlignment="1">
      <alignment horizontal="center" vertical="top"/>
    </xf>
    <xf numFmtId="3" fontId="40" fillId="0" borderId="6" xfId="4" applyNumberFormat="1" applyFont="1" applyFill="1" applyBorder="1" applyAlignment="1">
      <alignment vertical="top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wrapText="1"/>
    </xf>
    <xf numFmtId="1" fontId="2" fillId="0" borderId="0" xfId="0" applyNumberFormat="1" applyFont="1"/>
    <xf numFmtId="3" fontId="9" fillId="4" borderId="5" xfId="0" applyNumberFormat="1" applyFont="1" applyFill="1" applyBorder="1" applyAlignment="1">
      <alignment horizontal="center" vertical="center" wrapText="1"/>
    </xf>
    <xf numFmtId="4" fontId="36" fillId="4" borderId="5" xfId="0" applyNumberFormat="1" applyFont="1" applyFill="1" applyBorder="1" applyAlignment="1">
      <alignment horizontal="center" vertical="center" wrapText="1"/>
    </xf>
    <xf numFmtId="4" fontId="40" fillId="0" borderId="6" xfId="4" applyNumberFormat="1" applyFont="1" applyFill="1" applyBorder="1" applyAlignment="1">
      <alignment horizontal="center" vertical="top"/>
    </xf>
    <xf numFmtId="4" fontId="35" fillId="4" borderId="6" xfId="4" applyNumberFormat="1" applyFont="1" applyFill="1" applyBorder="1" applyAlignment="1">
      <alignment horizontal="right" vertical="center"/>
    </xf>
    <xf numFmtId="4" fontId="35" fillId="0" borderId="6" xfId="4" applyNumberFormat="1" applyFont="1" applyFill="1" applyBorder="1" applyAlignment="1">
      <alignment horizontal="right" vertical="center"/>
    </xf>
    <xf numFmtId="4" fontId="27" fillId="0" borderId="6" xfId="4" applyNumberFormat="1" applyFont="1" applyFill="1" applyBorder="1" applyAlignment="1">
      <alignment horizontal="center" vertical="top"/>
    </xf>
    <xf numFmtId="4" fontId="9" fillId="0" borderId="6" xfId="0" applyNumberFormat="1" applyFont="1" applyFill="1" applyBorder="1"/>
    <xf numFmtId="4" fontId="40" fillId="0" borderId="6" xfId="4" applyNumberFormat="1" applyFont="1" applyFill="1" applyBorder="1" applyAlignment="1">
      <alignment vertical="top"/>
    </xf>
    <xf numFmtId="1" fontId="12" fillId="5" borderId="6" xfId="0" applyNumberFormat="1" applyFont="1" applyFill="1" applyBorder="1" applyAlignment="1">
      <alignment horizontal="right" vertical="top" wrapText="1"/>
    </xf>
    <xf numFmtId="4" fontId="12" fillId="5" borderId="6" xfId="0" applyNumberFormat="1" applyFont="1" applyFill="1" applyBorder="1" applyAlignment="1">
      <alignment horizontal="right" vertical="top" wrapText="1"/>
    </xf>
    <xf numFmtId="0" fontId="0" fillId="0" borderId="0" xfId="0" applyFill="1"/>
    <xf numFmtId="0" fontId="12" fillId="0" borderId="6" xfId="0" applyNumberFormat="1" applyFont="1" applyFill="1" applyBorder="1" applyAlignment="1">
      <alignment horizontal="center" vertical="center" wrapText="1"/>
    </xf>
    <xf numFmtId="0" fontId="0" fillId="0" borderId="6" xfId="0" applyFont="1" applyFill="1" applyBorder="1"/>
    <xf numFmtId="0" fontId="12" fillId="8" borderId="6" xfId="0" applyNumberFormat="1" applyFont="1" applyFill="1" applyBorder="1" applyAlignment="1">
      <alignment vertical="top" wrapText="1"/>
    </xf>
    <xf numFmtId="4" fontId="12" fillId="8" borderId="6" xfId="0" applyNumberFormat="1" applyFont="1" applyFill="1" applyBorder="1" applyAlignment="1">
      <alignment horizontal="right" vertical="top" wrapText="1"/>
    </xf>
    <xf numFmtId="3" fontId="12" fillId="8" borderId="6" xfId="0" applyNumberFormat="1" applyFont="1" applyFill="1" applyBorder="1" applyAlignment="1">
      <alignment horizontal="right" vertical="top" wrapText="1"/>
    </xf>
    <xf numFmtId="0" fontId="10" fillId="0" borderId="6" xfId="0" applyNumberFormat="1" applyFont="1" applyFill="1" applyBorder="1" applyAlignment="1">
      <alignment horizontal="right" vertical="top" wrapText="1"/>
    </xf>
    <xf numFmtId="0" fontId="12" fillId="0" borderId="6" xfId="0" applyNumberFormat="1" applyFont="1" applyFill="1" applyBorder="1" applyAlignment="1">
      <alignment vertical="top" wrapText="1"/>
    </xf>
    <xf numFmtId="4" fontId="14" fillId="0" borderId="6" xfId="0" applyNumberFormat="1" applyFont="1" applyFill="1" applyBorder="1"/>
    <xf numFmtId="3" fontId="14" fillId="0" borderId="6" xfId="0" applyNumberFormat="1" applyFont="1" applyFill="1" applyBorder="1"/>
    <xf numFmtId="0" fontId="10" fillId="0" borderId="6" xfId="0" applyNumberFormat="1" applyFont="1" applyFill="1" applyBorder="1" applyAlignment="1">
      <alignment vertical="top" wrapText="1"/>
    </xf>
    <xf numFmtId="4" fontId="0" fillId="0" borderId="6" xfId="0" applyNumberFormat="1" applyFont="1" applyFill="1" applyBorder="1"/>
    <xf numFmtId="3" fontId="0" fillId="0" borderId="6" xfId="0" applyNumberFormat="1" applyFont="1" applyFill="1" applyBorder="1"/>
    <xf numFmtId="1" fontId="10" fillId="0" borderId="6" xfId="0" applyNumberFormat="1" applyFont="1" applyFill="1" applyBorder="1" applyAlignment="1">
      <alignment horizontal="right" vertical="top" wrapText="1"/>
    </xf>
    <xf numFmtId="0" fontId="0" fillId="8" borderId="6" xfId="0" applyFont="1" applyFill="1" applyBorder="1"/>
    <xf numFmtId="3" fontId="0" fillId="8" borderId="6" xfId="0" applyNumberFormat="1" applyFont="1" applyFill="1" applyBorder="1"/>
    <xf numFmtId="0" fontId="1" fillId="0" borderId="0" xfId="3" applyAlignment="1">
      <alignment horizontal="left"/>
    </xf>
    <xf numFmtId="0" fontId="46" fillId="9" borderId="0" xfId="3" applyFont="1" applyFill="1" applyBorder="1" applyAlignment="1">
      <alignment horizontal="left"/>
    </xf>
    <xf numFmtId="0" fontId="1" fillId="0" borderId="0" xfId="3" applyFill="1" applyAlignment="1">
      <alignment horizontal="left"/>
    </xf>
    <xf numFmtId="0" fontId="47" fillId="9" borderId="13" xfId="3" applyFont="1" applyFill="1" applyBorder="1" applyAlignment="1">
      <alignment horizontal="right"/>
    </xf>
    <xf numFmtId="0" fontId="47" fillId="9" borderId="13" xfId="3" applyFont="1" applyFill="1" applyBorder="1" applyAlignment="1">
      <alignment horizontal="right" wrapText="1"/>
    </xf>
    <xf numFmtId="1" fontId="48" fillId="9" borderId="13" xfId="3" applyNumberFormat="1" applyFont="1" applyFill="1" applyBorder="1" applyAlignment="1">
      <alignment horizontal="right"/>
    </xf>
    <xf numFmtId="165" fontId="48" fillId="9" borderId="13" xfId="3" applyNumberFormat="1" applyFont="1" applyFill="1" applyBorder="1" applyAlignment="1">
      <alignment horizontal="right"/>
    </xf>
    <xf numFmtId="2" fontId="48" fillId="9" borderId="13" xfId="3" applyNumberFormat="1" applyFont="1" applyFill="1" applyBorder="1" applyAlignment="1">
      <alignment horizontal="right"/>
    </xf>
    <xf numFmtId="0" fontId="48" fillId="9" borderId="0" xfId="3" applyFont="1" applyFill="1" applyBorder="1" applyAlignment="1">
      <alignment horizontal="right"/>
    </xf>
    <xf numFmtId="0" fontId="45" fillId="9" borderId="13" xfId="3" applyFont="1" applyFill="1" applyBorder="1" applyAlignment="1">
      <alignment horizontal="left"/>
    </xf>
    <xf numFmtId="0" fontId="45" fillId="9" borderId="13" xfId="3" applyFont="1" applyFill="1" applyBorder="1" applyAlignment="1">
      <alignment horizontal="left" wrapText="1"/>
    </xf>
    <xf numFmtId="0" fontId="49" fillId="9" borderId="13" xfId="3" applyFont="1" applyFill="1" applyBorder="1" applyAlignment="1">
      <alignment horizontal="left"/>
    </xf>
    <xf numFmtId="0" fontId="46" fillId="9" borderId="0" xfId="3" applyFont="1" applyFill="1" applyBorder="1" applyAlignment="1">
      <alignment horizontal="left" wrapText="1"/>
    </xf>
    <xf numFmtId="0" fontId="46" fillId="9" borderId="0" xfId="3" applyFont="1" applyFill="1" applyBorder="1" applyAlignment="1">
      <alignment horizontal="center"/>
    </xf>
    <xf numFmtId="0" fontId="50" fillId="9" borderId="0" xfId="3" applyFont="1" applyFill="1" applyBorder="1" applyAlignment="1">
      <alignment horizontal="left"/>
    </xf>
    <xf numFmtId="0" fontId="1" fillId="0" borderId="0" xfId="3" applyAlignment="1">
      <alignment horizontal="left" wrapText="1"/>
    </xf>
    <xf numFmtId="0" fontId="48" fillId="9" borderId="13" xfId="3" applyFont="1" applyFill="1" applyBorder="1" applyAlignment="1">
      <alignment horizontal="left"/>
    </xf>
    <xf numFmtId="0" fontId="51" fillId="9" borderId="0" xfId="3" applyFont="1" applyFill="1" applyBorder="1" applyAlignment="1">
      <alignment horizontal="right"/>
    </xf>
    <xf numFmtId="165" fontId="49" fillId="9" borderId="13" xfId="3" applyNumberFormat="1" applyFont="1" applyFill="1" applyBorder="1" applyAlignment="1">
      <alignment horizontal="right"/>
    </xf>
    <xf numFmtId="0" fontId="50" fillId="9" borderId="0" xfId="3" applyFont="1" applyFill="1" applyAlignment="1">
      <alignment horizontal="left"/>
    </xf>
    <xf numFmtId="0" fontId="47" fillId="9" borderId="13" xfId="3" applyFont="1" applyFill="1" applyBorder="1" applyAlignment="1">
      <alignment horizontal="left"/>
    </xf>
    <xf numFmtId="0" fontId="51" fillId="9" borderId="0" xfId="3" applyFont="1" applyFill="1" applyBorder="1" applyAlignment="1">
      <alignment horizontal="left"/>
    </xf>
    <xf numFmtId="0" fontId="52" fillId="9" borderId="13" xfId="3" applyFont="1" applyFill="1" applyBorder="1" applyAlignment="1">
      <alignment horizontal="left" wrapText="1"/>
    </xf>
    <xf numFmtId="0" fontId="52" fillId="9" borderId="13" xfId="3" applyFont="1" applyFill="1" applyBorder="1" applyAlignment="1">
      <alignment horizontal="left"/>
    </xf>
    <xf numFmtId="0" fontId="53" fillId="9" borderId="0" xfId="3" applyFont="1" applyFill="1" applyAlignment="1">
      <alignment horizontal="left"/>
    </xf>
    <xf numFmtId="3" fontId="54" fillId="9" borderId="13" xfId="3" applyNumberFormat="1" applyFont="1" applyFill="1" applyBorder="1" applyAlignment="1">
      <alignment horizontal="left" wrapText="1"/>
    </xf>
    <xf numFmtId="1" fontId="54" fillId="9" borderId="13" xfId="3" applyNumberFormat="1" applyFont="1" applyFill="1" applyBorder="1" applyAlignment="1">
      <alignment horizontal="left" wrapText="1"/>
    </xf>
    <xf numFmtId="165" fontId="54" fillId="9" borderId="13" xfId="3" applyNumberFormat="1" applyFont="1" applyFill="1" applyBorder="1" applyAlignment="1">
      <alignment horizontal="left"/>
    </xf>
    <xf numFmtId="165" fontId="54" fillId="9" borderId="13" xfId="3" applyNumberFormat="1" applyFont="1" applyFill="1" applyBorder="1" applyAlignment="1">
      <alignment horizontal="left" wrapText="1"/>
    </xf>
    <xf numFmtId="2" fontId="54" fillId="9" borderId="13" xfId="3" applyNumberFormat="1" applyFont="1" applyFill="1" applyBorder="1" applyAlignment="1">
      <alignment horizontal="left" wrapText="1"/>
    </xf>
    <xf numFmtId="0" fontId="49" fillId="9" borderId="0" xfId="3" applyFont="1" applyFill="1" applyBorder="1" applyAlignment="1">
      <alignment horizontal="left"/>
    </xf>
    <xf numFmtId="0" fontId="47" fillId="9" borderId="13" xfId="3" applyFont="1" applyFill="1" applyBorder="1" applyAlignment="1">
      <alignment horizontal="left" wrapText="1"/>
    </xf>
    <xf numFmtId="0" fontId="54" fillId="9" borderId="13" xfId="3" applyFont="1" applyFill="1" applyBorder="1" applyAlignment="1">
      <alignment horizontal="left" wrapText="1"/>
    </xf>
    <xf numFmtId="0" fontId="54" fillId="9" borderId="13" xfId="3" applyFont="1" applyFill="1" applyBorder="1" applyAlignment="1">
      <alignment horizontal="left"/>
    </xf>
    <xf numFmtId="0" fontId="48" fillId="9" borderId="13" xfId="3" applyFont="1" applyFill="1" applyBorder="1" applyAlignment="1">
      <alignment horizontal="left" wrapText="1"/>
    </xf>
    <xf numFmtId="0" fontId="48" fillId="9" borderId="0" xfId="3" applyFont="1" applyFill="1" applyBorder="1" applyAlignment="1">
      <alignment horizontal="left" wrapText="1"/>
    </xf>
    <xf numFmtId="0" fontId="51" fillId="9" borderId="0" xfId="3" applyFont="1" applyFill="1" applyBorder="1" applyAlignment="1">
      <alignment horizontal="left" wrapText="1"/>
    </xf>
    <xf numFmtId="0" fontId="50" fillId="9" borderId="0" xfId="3" applyFont="1" applyFill="1" applyBorder="1" applyAlignment="1">
      <alignment horizontal="left" wrapText="1"/>
    </xf>
    <xf numFmtId="0" fontId="50" fillId="9" borderId="0" xfId="3" applyFont="1" applyFill="1" applyBorder="1" applyAlignment="1">
      <alignment horizontal="left" vertical="center"/>
    </xf>
    <xf numFmtId="2" fontId="54" fillId="0" borderId="13" xfId="3" applyNumberFormat="1" applyFont="1" applyFill="1" applyBorder="1" applyAlignment="1">
      <alignment horizontal="right"/>
    </xf>
    <xf numFmtId="1" fontId="54" fillId="9" borderId="13" xfId="3" applyNumberFormat="1" applyFont="1" applyFill="1" applyBorder="1" applyAlignment="1">
      <alignment horizontal="right"/>
    </xf>
    <xf numFmtId="2" fontId="54" fillId="10" borderId="13" xfId="3" applyNumberFormat="1" applyFont="1" applyFill="1" applyBorder="1" applyAlignment="1">
      <alignment horizontal="right" wrapText="1"/>
    </xf>
    <xf numFmtId="2" fontId="54" fillId="9" borderId="13" xfId="3" applyNumberFormat="1" applyFont="1" applyFill="1" applyBorder="1" applyAlignment="1">
      <alignment horizontal="right"/>
    </xf>
    <xf numFmtId="166" fontId="54" fillId="0" borderId="13" xfId="3" applyNumberFormat="1" applyFont="1" applyFill="1" applyBorder="1" applyAlignment="1">
      <alignment horizontal="right"/>
    </xf>
    <xf numFmtId="166" fontId="54" fillId="9" borderId="13" xfId="3" applyNumberFormat="1" applyFont="1" applyFill="1" applyBorder="1" applyAlignment="1">
      <alignment horizontal="right"/>
    </xf>
    <xf numFmtId="1" fontId="54" fillId="10" borderId="13" xfId="3" applyNumberFormat="1" applyFont="1" applyFill="1" applyBorder="1" applyAlignment="1">
      <alignment horizontal="right" wrapText="1"/>
    </xf>
    <xf numFmtId="166" fontId="54" fillId="10" borderId="13" xfId="3" applyNumberFormat="1" applyFont="1" applyFill="1" applyBorder="1" applyAlignment="1">
      <alignment horizontal="right" wrapText="1"/>
    </xf>
    <xf numFmtId="0" fontId="48" fillId="0" borderId="13" xfId="3" applyFont="1" applyFill="1" applyBorder="1" applyAlignment="1">
      <alignment horizontal="left" wrapText="1"/>
    </xf>
    <xf numFmtId="0" fontId="48" fillId="10" borderId="13" xfId="3" applyFont="1" applyFill="1" applyBorder="1" applyAlignment="1">
      <alignment horizontal="left" wrapText="1"/>
    </xf>
    <xf numFmtId="0" fontId="46" fillId="0" borderId="0" xfId="3" applyFont="1" applyFill="1" applyBorder="1" applyAlignment="1">
      <alignment horizontal="left"/>
    </xf>
    <xf numFmtId="0" fontId="58" fillId="0" borderId="18" xfId="0" applyNumberFormat="1" applyFont="1" applyBorder="1" applyAlignment="1">
      <alignment horizontal="center" vertical="center" wrapText="1"/>
    </xf>
    <xf numFmtId="0" fontId="56" fillId="0" borderId="18" xfId="0" applyNumberFormat="1" applyFont="1" applyBorder="1" applyAlignment="1">
      <alignment horizontal="left" wrapText="1"/>
    </xf>
    <xf numFmtId="3" fontId="56" fillId="0" borderId="18" xfId="0" applyNumberFormat="1" applyFont="1" applyBorder="1" applyAlignment="1">
      <alignment horizontal="right" vertical="center" wrapText="1"/>
    </xf>
    <xf numFmtId="1" fontId="56" fillId="0" borderId="18" xfId="0" applyNumberFormat="1" applyFont="1" applyBorder="1" applyAlignment="1">
      <alignment horizontal="right" vertical="center" wrapText="1"/>
    </xf>
    <xf numFmtId="3" fontId="59" fillId="11" borderId="18" xfId="0" applyNumberFormat="1" applyFont="1" applyFill="1" applyBorder="1" applyAlignment="1">
      <alignment horizontal="right" vertical="center" wrapText="1"/>
    </xf>
    <xf numFmtId="0" fontId="59" fillId="12" borderId="18" xfId="0" applyNumberFormat="1" applyFont="1" applyFill="1" applyBorder="1" applyAlignment="1">
      <alignment horizontal="center" vertical="center" wrapText="1"/>
    </xf>
    <xf numFmtId="3" fontId="59" fillId="13" borderId="18" xfId="0" applyNumberFormat="1" applyFont="1" applyFill="1" applyBorder="1" applyAlignment="1">
      <alignment horizontal="right" vertical="center" wrapText="1"/>
    </xf>
    <xf numFmtId="1" fontId="59" fillId="11" borderId="18" xfId="0" applyNumberFormat="1" applyFont="1" applyFill="1" applyBorder="1" applyAlignment="1">
      <alignment horizontal="right" vertical="center" wrapText="1"/>
    </xf>
    <xf numFmtId="1" fontId="59" fillId="13" borderId="18" xfId="0" applyNumberFormat="1" applyFont="1" applyFill="1" applyBorder="1" applyAlignment="1">
      <alignment horizontal="right" vertical="center" wrapText="1"/>
    </xf>
    <xf numFmtId="3" fontId="59" fillId="0" borderId="18" xfId="0" applyNumberFormat="1" applyFont="1" applyBorder="1" applyAlignment="1">
      <alignment horizontal="right" vertical="center" wrapText="1"/>
    </xf>
    <xf numFmtId="0" fontId="20" fillId="0" borderId="0" xfId="0" applyFont="1"/>
    <xf numFmtId="0" fontId="59" fillId="11" borderId="18" xfId="0" applyNumberFormat="1" applyFont="1" applyFill="1" applyBorder="1" applyAlignment="1">
      <alignment horizontal="center" vertical="center" wrapText="1"/>
    </xf>
    <xf numFmtId="0" fontId="21" fillId="0" borderId="0" xfId="0" applyFont="1"/>
    <xf numFmtId="2" fontId="59" fillId="11" borderId="18" xfId="0" applyNumberFormat="1" applyFont="1" applyFill="1" applyBorder="1" applyAlignment="1">
      <alignment horizontal="center" vertical="center" wrapText="1"/>
    </xf>
    <xf numFmtId="0" fontId="61" fillId="0" borderId="14" xfId="3" applyFont="1" applyFill="1" applyBorder="1" applyAlignment="1">
      <alignment horizontal="center" vertical="center" wrapText="1"/>
    </xf>
    <xf numFmtId="0" fontId="61" fillId="0" borderId="13" xfId="3" applyFont="1" applyFill="1" applyBorder="1" applyAlignment="1">
      <alignment horizontal="center" vertical="center" wrapText="1"/>
    </xf>
    <xf numFmtId="0" fontId="62" fillId="0" borderId="0" xfId="3" applyFont="1" applyFill="1" applyAlignment="1">
      <alignment horizontal="left"/>
    </xf>
    <xf numFmtId="0" fontId="61" fillId="0" borderId="13" xfId="3" applyFont="1" applyFill="1" applyBorder="1" applyAlignment="1">
      <alignment horizontal="center" wrapText="1"/>
    </xf>
    <xf numFmtId="0" fontId="61" fillId="9" borderId="14" xfId="3" applyFont="1" applyFill="1" applyBorder="1" applyAlignment="1">
      <alignment horizontal="center" vertical="center" wrapText="1"/>
    </xf>
    <xf numFmtId="0" fontId="61" fillId="9" borderId="13" xfId="3" applyFont="1" applyFill="1" applyBorder="1" applyAlignment="1">
      <alignment horizontal="center" vertical="center" wrapText="1"/>
    </xf>
    <xf numFmtId="0" fontId="63" fillId="9" borderId="0" xfId="3" applyFont="1" applyFill="1" applyBorder="1" applyAlignment="1">
      <alignment horizontal="left"/>
    </xf>
    <xf numFmtId="0" fontId="61" fillId="9" borderId="13" xfId="3" applyFont="1" applyFill="1" applyBorder="1" applyAlignment="1">
      <alignment horizontal="center" wrapText="1"/>
    </xf>
    <xf numFmtId="0" fontId="61" fillId="9" borderId="13" xfId="3" applyFont="1" applyFill="1" applyBorder="1" applyAlignment="1">
      <alignment horizontal="center"/>
    </xf>
    <xf numFmtId="0" fontId="61" fillId="9" borderId="13" xfId="3" applyFont="1" applyFill="1" applyBorder="1" applyAlignment="1">
      <alignment horizontal="left" vertical="center" wrapText="1"/>
    </xf>
    <xf numFmtId="0" fontId="64" fillId="9" borderId="13" xfId="3" applyFont="1" applyFill="1" applyBorder="1" applyAlignment="1">
      <alignment horizontal="center" vertical="center" wrapText="1"/>
    </xf>
    <xf numFmtId="0" fontId="64" fillId="9" borderId="13" xfId="3" applyFont="1" applyFill="1" applyBorder="1" applyAlignment="1">
      <alignment horizontal="center" wrapText="1"/>
    </xf>
    <xf numFmtId="0" fontId="61" fillId="9" borderId="13" xfId="3" applyFont="1" applyFill="1" applyBorder="1" applyAlignment="1">
      <alignment horizontal="left" wrapText="1"/>
    </xf>
    <xf numFmtId="0" fontId="61" fillId="9" borderId="12" xfId="3" applyFont="1" applyFill="1" applyBorder="1" applyAlignment="1">
      <alignment horizontal="left" vertical="center" wrapText="1"/>
    </xf>
    <xf numFmtId="1" fontId="13" fillId="0" borderId="6" xfId="0" applyNumberFormat="1" applyFont="1" applyFill="1" applyBorder="1" applyAlignment="1">
      <alignment horizontal="right" vertical="top" wrapText="1"/>
    </xf>
    <xf numFmtId="3" fontId="20" fillId="4" borderId="6" xfId="0" applyNumberFormat="1" applyFont="1" applyFill="1" applyBorder="1" applyAlignment="1">
      <alignment horizontal="right" vertical="top" wrapText="1"/>
    </xf>
    <xf numFmtId="3" fontId="43" fillId="4" borderId="6" xfId="0" applyNumberFormat="1" applyFont="1" applyFill="1" applyBorder="1"/>
    <xf numFmtId="4" fontId="20" fillId="4" borderId="6" xfId="0" applyNumberFormat="1" applyFont="1" applyFill="1" applyBorder="1" applyAlignment="1">
      <alignment horizontal="right" vertical="top" wrapText="1"/>
    </xf>
    <xf numFmtId="4" fontId="20" fillId="4" borderId="6" xfId="0" applyNumberFormat="1" applyFont="1" applyFill="1" applyBorder="1"/>
    <xf numFmtId="4" fontId="43" fillId="4" borderId="6" xfId="0" applyNumberFormat="1" applyFont="1" applyFill="1" applyBorder="1"/>
    <xf numFmtId="0" fontId="12" fillId="3" borderId="3" xfId="0" applyNumberFormat="1" applyFont="1" applyFill="1" applyBorder="1" applyAlignment="1">
      <alignment horizontal="left" vertical="top" wrapText="1"/>
    </xf>
    <xf numFmtId="0" fontId="12" fillId="3" borderId="7" xfId="0" applyNumberFormat="1" applyFont="1" applyFill="1" applyBorder="1" applyAlignment="1">
      <alignment horizontal="left" vertical="top" wrapText="1"/>
    </xf>
    <xf numFmtId="0" fontId="12" fillId="3" borderId="4" xfId="0" applyNumberFormat="1" applyFont="1" applyFill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vertical="center"/>
    </xf>
    <xf numFmtId="0" fontId="24" fillId="0" borderId="6" xfId="0" applyNumberFormat="1" applyFont="1" applyFill="1" applyBorder="1" applyAlignment="1">
      <alignment vertical="top" wrapText="1" indent="1"/>
    </xf>
    <xf numFmtId="3" fontId="24" fillId="0" borderId="6" xfId="0" applyNumberFormat="1" applyFont="1" applyFill="1" applyBorder="1" applyAlignment="1">
      <alignment horizontal="right" vertical="top" wrapText="1"/>
    </xf>
    <xf numFmtId="4" fontId="24" fillId="0" borderId="6" xfId="0" applyNumberFormat="1" applyFont="1" applyFill="1" applyBorder="1" applyAlignment="1">
      <alignment horizontal="right" vertical="top" wrapText="1"/>
    </xf>
    <xf numFmtId="0" fontId="24" fillId="0" borderId="6" xfId="0" applyNumberFormat="1" applyFont="1" applyFill="1" applyBorder="1" applyAlignment="1">
      <alignment vertical="top" wrapText="1" indent="2"/>
    </xf>
    <xf numFmtId="0" fontId="25" fillId="0" borderId="6" xfId="0" applyNumberFormat="1" applyFont="1" applyFill="1" applyBorder="1" applyAlignment="1">
      <alignment vertical="top" wrapText="1" indent="3"/>
    </xf>
    <xf numFmtId="4" fontId="27" fillId="4" borderId="5" xfId="0" applyNumberFormat="1" applyFont="1" applyFill="1" applyBorder="1" applyAlignment="1">
      <alignment vertical="center" wrapText="1"/>
    </xf>
    <xf numFmtId="4" fontId="27" fillId="0" borderId="6" xfId="4" applyNumberFormat="1" applyFont="1" applyFill="1" applyBorder="1" applyAlignment="1">
      <alignment vertical="top"/>
    </xf>
    <xf numFmtId="4" fontId="35" fillId="0" borderId="6" xfId="4" applyNumberFormat="1" applyFont="1" applyFill="1" applyBorder="1" applyAlignment="1">
      <alignment horizontal="right" vertical="top"/>
    </xf>
    <xf numFmtId="4" fontId="36" fillId="0" borderId="6" xfId="4" applyNumberFormat="1" applyFont="1" applyFill="1" applyBorder="1" applyAlignment="1">
      <alignment horizontal="right" vertical="top"/>
    </xf>
    <xf numFmtId="4" fontId="2" fillId="0" borderId="6" xfId="0" applyNumberFormat="1" applyFont="1" applyFill="1" applyBorder="1"/>
    <xf numFmtId="164" fontId="65" fillId="0" borderId="0" xfId="3" applyNumberFormat="1" applyFont="1" applyAlignment="1">
      <alignment horizontal="center" vertical="center"/>
    </xf>
    <xf numFmtId="0" fontId="65" fillId="0" borderId="0" xfId="3" applyFont="1" applyAlignment="1">
      <alignment horizontal="center" vertical="center"/>
    </xf>
    <xf numFmtId="4" fontId="36" fillId="4" borderId="5" xfId="0" applyNumberFormat="1" applyFont="1" applyFill="1" applyBorder="1" applyAlignment="1">
      <alignment horizontal="center" wrapText="1"/>
    </xf>
    <xf numFmtId="4" fontId="35" fillId="4" borderId="6" xfId="4" applyNumberFormat="1" applyFont="1" applyFill="1" applyBorder="1" applyAlignment="1">
      <alignment horizontal="center"/>
    </xf>
    <xf numFmtId="3" fontId="34" fillId="0" borderId="6" xfId="0" applyNumberFormat="1" applyFont="1" applyFill="1" applyBorder="1" applyAlignment="1">
      <alignment horizontal="center" vertical="center" wrapText="1"/>
    </xf>
    <xf numFmtId="0" fontId="68" fillId="0" borderId="17" xfId="0" applyNumberFormat="1" applyFont="1" applyBorder="1" applyAlignment="1">
      <alignment horizontal="center" vertical="center" wrapText="1"/>
    </xf>
    <xf numFmtId="0" fontId="66" fillId="0" borderId="18" xfId="0" applyNumberFormat="1" applyFont="1" applyBorder="1" applyAlignment="1">
      <alignment horizontal="center" vertical="center" wrapText="1"/>
    </xf>
    <xf numFmtId="0" fontId="0" fillId="0" borderId="6" xfId="0" applyNumberFormat="1" applyFont="1" applyBorder="1" applyAlignment="1">
      <alignment horizontal="center" vertical="center" wrapText="1"/>
    </xf>
    <xf numFmtId="0" fontId="69" fillId="0" borderId="6" xfId="0" applyNumberFormat="1" applyFont="1" applyBorder="1" applyAlignment="1">
      <alignment horizontal="center" vertical="center"/>
    </xf>
    <xf numFmtId="0" fontId="68" fillId="0" borderId="6" xfId="0" applyNumberFormat="1" applyFont="1" applyBorder="1" applyAlignment="1">
      <alignment vertical="center" wrapText="1"/>
    </xf>
    <xf numFmtId="3" fontId="66" fillId="0" borderId="18" xfId="0" applyNumberFormat="1" applyFont="1" applyBorder="1" applyAlignment="1">
      <alignment horizontal="right" vertical="center" wrapText="1"/>
    </xf>
    <xf numFmtId="1" fontId="66" fillId="0" borderId="18" xfId="0" applyNumberFormat="1" applyFont="1" applyBorder="1" applyAlignment="1">
      <alignment horizontal="right" vertical="center" wrapText="1"/>
    </xf>
    <xf numFmtId="164" fontId="7" fillId="0" borderId="6" xfId="0" applyNumberFormat="1" applyFont="1" applyBorder="1" applyAlignment="1">
      <alignment vertical="center" wrapText="1"/>
    </xf>
    <xf numFmtId="164" fontId="7" fillId="0" borderId="6" xfId="0" applyNumberFormat="1" applyFont="1" applyBorder="1" applyAlignment="1">
      <alignment vertical="center"/>
    </xf>
    <xf numFmtId="164" fontId="7" fillId="0" borderId="6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6" xfId="0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center" vertical="center"/>
    </xf>
    <xf numFmtId="164" fontId="34" fillId="0" borderId="6" xfId="0" applyNumberFormat="1" applyFont="1" applyFill="1" applyBorder="1" applyAlignment="1">
      <alignment horizontal="right" wrapText="1"/>
    </xf>
    <xf numFmtId="164" fontId="34" fillId="0" borderId="6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164" fontId="8" fillId="0" borderId="6" xfId="0" applyNumberFormat="1" applyFont="1" applyFill="1" applyBorder="1" applyAlignment="1">
      <alignment horizontal="left"/>
    </xf>
    <xf numFmtId="164" fontId="8" fillId="0" borderId="6" xfId="0" applyNumberFormat="1" applyFont="1" applyFill="1" applyBorder="1" applyAlignment="1">
      <alignment horizontal="right"/>
    </xf>
    <xf numFmtId="0" fontId="70" fillId="0" borderId="6" xfId="0" applyFont="1" applyFill="1" applyBorder="1" applyAlignment="1">
      <alignment horizontal="left" vertical="center" wrapText="1"/>
    </xf>
    <xf numFmtId="164" fontId="8" fillId="0" borderId="6" xfId="0" applyNumberFormat="1" applyFont="1" applyBorder="1" applyAlignment="1">
      <alignment horizontal="left"/>
    </xf>
    <xf numFmtId="164" fontId="8" fillId="0" borderId="6" xfId="0" applyNumberFormat="1" applyFont="1" applyBorder="1" applyAlignment="1">
      <alignment horizontal="right"/>
    </xf>
    <xf numFmtId="0" fontId="72" fillId="0" borderId="0" xfId="0" applyFont="1"/>
    <xf numFmtId="164" fontId="0" fillId="0" borderId="0" xfId="0" applyNumberFormat="1" applyAlignment="1"/>
    <xf numFmtId="164" fontId="0" fillId="0" borderId="0" xfId="0" applyNumberFormat="1"/>
    <xf numFmtId="164" fontId="0" fillId="0" borderId="0" xfId="0" applyNumberFormat="1" applyFill="1"/>
    <xf numFmtId="164" fontId="73" fillId="4" borderId="6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center" vertical="center"/>
    </xf>
    <xf numFmtId="164" fontId="34" fillId="0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right" vertical="center"/>
    </xf>
    <xf numFmtId="167" fontId="34" fillId="0" borderId="6" xfId="0" applyNumberFormat="1" applyFont="1" applyFill="1" applyBorder="1" applyAlignment="1">
      <alignment horizontal="center" vertical="center" wrapText="1"/>
    </xf>
    <xf numFmtId="167" fontId="34" fillId="0" borderId="6" xfId="0" applyNumberFormat="1" applyFont="1" applyFill="1" applyBorder="1" applyAlignment="1">
      <alignment horizontal="right" wrapText="1"/>
    </xf>
    <xf numFmtId="167" fontId="34" fillId="0" borderId="6" xfId="0" applyNumberFormat="1" applyFont="1" applyFill="1" applyBorder="1" applyAlignment="1">
      <alignment horizontal="right"/>
    </xf>
    <xf numFmtId="167" fontId="2" fillId="0" borderId="6" xfId="0" applyNumberFormat="1" applyFont="1" applyFill="1" applyBorder="1" applyAlignment="1">
      <alignment horizontal="right"/>
    </xf>
    <xf numFmtId="167" fontId="8" fillId="0" borderId="6" xfId="0" applyNumberFormat="1" applyFont="1" applyFill="1" applyBorder="1" applyAlignment="1">
      <alignment horizontal="right"/>
    </xf>
    <xf numFmtId="167" fontId="2" fillId="0" borderId="6" xfId="0" applyNumberFormat="1" applyFont="1" applyFill="1" applyBorder="1" applyAlignment="1">
      <alignment horizontal="center" vertical="center"/>
    </xf>
    <xf numFmtId="164" fontId="2" fillId="0" borderId="6" xfId="3" applyNumberFormat="1" applyFont="1" applyBorder="1" applyAlignment="1">
      <alignment horizontal="center" vertical="center" wrapText="1"/>
    </xf>
    <xf numFmtId="164" fontId="2" fillId="0" borderId="6" xfId="3" applyNumberFormat="1" applyFont="1" applyBorder="1" applyAlignment="1">
      <alignment vertical="center"/>
    </xf>
    <xf numFmtId="0" fontId="11" fillId="9" borderId="6" xfId="0" applyFont="1" applyFill="1" applyBorder="1" applyAlignment="1">
      <alignment horizontal="center" vertical="center" wrapText="1"/>
    </xf>
    <xf numFmtId="168" fontId="34" fillId="0" borderId="6" xfId="0" applyNumberFormat="1" applyFont="1" applyBorder="1" applyAlignment="1">
      <alignment horizontal="left" vertical="center" wrapText="1"/>
    </xf>
    <xf numFmtId="168" fontId="34" fillId="0" borderId="6" xfId="0" applyNumberFormat="1" applyFont="1" applyBorder="1" applyAlignment="1">
      <alignment horizontal="center" vertical="center" wrapText="1"/>
    </xf>
    <xf numFmtId="4" fontId="34" fillId="0" borderId="6" xfId="0" applyNumberFormat="1" applyFont="1" applyBorder="1" applyAlignment="1">
      <alignment horizontal="right" vertical="center" wrapText="1"/>
    </xf>
    <xf numFmtId="164" fontId="74" fillId="0" borderId="0" xfId="3" applyNumberFormat="1" applyFont="1"/>
    <xf numFmtId="164" fontId="8" fillId="14" borderId="6" xfId="3" applyNumberFormat="1" applyFont="1" applyFill="1" applyBorder="1" applyAlignment="1"/>
    <xf numFmtId="168" fontId="73" fillId="14" borderId="6" xfId="0" applyNumberFormat="1" applyFont="1" applyFill="1" applyBorder="1" applyAlignment="1">
      <alignment horizontal="center" vertical="center" wrapText="1"/>
    </xf>
    <xf numFmtId="169" fontId="73" fillId="14" borderId="6" xfId="0" applyNumberFormat="1" applyFont="1" applyFill="1" applyBorder="1" applyAlignment="1">
      <alignment horizontal="center" vertical="center" wrapText="1"/>
    </xf>
    <xf numFmtId="0" fontId="2" fillId="0" borderId="6" xfId="0" applyFont="1" applyBorder="1"/>
    <xf numFmtId="3" fontId="6" fillId="4" borderId="6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0" fontId="39" fillId="0" borderId="0" xfId="0" applyFont="1" applyFill="1" applyBorder="1" applyAlignment="1">
      <alignment vertical="center"/>
    </xf>
    <xf numFmtId="3" fontId="2" fillId="0" borderId="6" xfId="0" applyNumberFormat="1" applyFont="1" applyBorder="1" applyAlignment="1">
      <alignment horizontal="center"/>
    </xf>
    <xf numFmtId="3" fontId="77" fillId="15" borderId="18" xfId="0" applyNumberFormat="1" applyFont="1" applyFill="1" applyBorder="1" applyAlignment="1">
      <alignment horizontal="right" vertical="center" wrapText="1"/>
    </xf>
    <xf numFmtId="164" fontId="34" fillId="0" borderId="6" xfId="0" applyNumberFormat="1" applyFont="1" applyFill="1" applyBorder="1" applyAlignment="1">
      <alignment horizontal="center" vertical="center"/>
    </xf>
    <xf numFmtId="167" fontId="34" fillId="0" borderId="6" xfId="0" applyNumberFormat="1" applyFont="1" applyFill="1" applyBorder="1" applyAlignment="1">
      <alignment horizontal="center" vertical="center"/>
    </xf>
    <xf numFmtId="164" fontId="73" fillId="0" borderId="6" xfId="0" applyNumberFormat="1" applyFont="1" applyFill="1" applyBorder="1" applyAlignment="1">
      <alignment horizontal="right"/>
    </xf>
    <xf numFmtId="167" fontId="73" fillId="0" borderId="6" xfId="0" applyNumberFormat="1" applyFont="1" applyFill="1" applyBorder="1" applyAlignment="1">
      <alignment horizontal="right"/>
    </xf>
    <xf numFmtId="4" fontId="34" fillId="0" borderId="6" xfId="0" applyNumberFormat="1" applyFont="1" applyFill="1" applyBorder="1" applyAlignment="1">
      <alignment horizontal="right" vertical="center" wrapText="1"/>
    </xf>
    <xf numFmtId="4" fontId="35" fillId="4" borderId="6" xfId="4" applyNumberFormat="1" applyFont="1" applyFill="1" applyBorder="1" applyAlignment="1">
      <alignment horizontal="center" vertical="center"/>
    </xf>
    <xf numFmtId="3" fontId="6" fillId="4" borderId="5" xfId="0" applyNumberFormat="1" applyFont="1" applyFill="1" applyBorder="1" applyAlignment="1">
      <alignment horizontal="center" vertical="center" wrapText="1"/>
    </xf>
    <xf numFmtId="4" fontId="35" fillId="4" borderId="5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/>
    </xf>
    <xf numFmtId="4" fontId="6" fillId="0" borderId="6" xfId="0" applyNumberFormat="1" applyFon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" fontId="12" fillId="3" borderId="6" xfId="0" applyNumberFormat="1" applyFont="1" applyFill="1" applyBorder="1" applyAlignment="1">
      <alignment horizontal="right" vertical="top" wrapText="1"/>
    </xf>
    <xf numFmtId="0" fontId="37" fillId="0" borderId="0" xfId="0" applyFont="1" applyAlignment="1">
      <alignment vertical="center" wrapText="1"/>
    </xf>
    <xf numFmtId="164" fontId="0" fillId="0" borderId="0" xfId="0" applyNumberFormat="1" applyFill="1" applyAlignment="1">
      <alignment horizontal="center" vertical="center"/>
    </xf>
    <xf numFmtId="0" fontId="71" fillId="0" borderId="0" xfId="0" applyFont="1" applyFill="1" applyAlignment="1">
      <alignment horizontal="right"/>
    </xf>
    <xf numFmtId="3" fontId="12" fillId="0" borderId="5" xfId="0" applyNumberFormat="1" applyFont="1" applyFill="1" applyBorder="1" applyAlignment="1">
      <alignment horizontal="right" vertical="top" wrapText="1"/>
    </xf>
    <xf numFmtId="4" fontId="12" fillId="0" borderId="5" xfId="0" applyNumberFormat="1" applyFont="1" applyFill="1" applyBorder="1" applyAlignment="1">
      <alignment horizontal="right" vertical="top" wrapText="1"/>
    </xf>
    <xf numFmtId="0" fontId="4" fillId="0" borderId="0" xfId="1" applyFont="1" applyFill="1" applyBorder="1" applyAlignment="1">
      <alignment horizontal="right" wrapText="1"/>
    </xf>
    <xf numFmtId="0" fontId="9" fillId="0" borderId="1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32" fillId="2" borderId="6" xfId="4" applyNumberFormat="1" applyFont="1" applyFill="1" applyBorder="1" applyAlignment="1">
      <alignment horizontal="center" vertical="top" wrapText="1"/>
    </xf>
    <xf numFmtId="3" fontId="32" fillId="2" borderId="6" xfId="4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64" fontId="7" fillId="0" borderId="0" xfId="3" applyNumberFormat="1" applyFont="1" applyBorder="1" applyAlignment="1">
      <alignment horizontal="right" wrapText="1"/>
    </xf>
    <xf numFmtId="0" fontId="37" fillId="0" borderId="0" xfId="0" applyFont="1" applyAlignment="1">
      <alignment horizontal="center" vertical="center" wrapText="1"/>
    </xf>
    <xf numFmtId="49" fontId="39" fillId="0" borderId="6" xfId="0" applyNumberFormat="1" applyFont="1" applyFill="1" applyBorder="1" applyAlignment="1">
      <alignment horizontal="center" vertical="center" textRotation="90" wrapText="1"/>
    </xf>
    <xf numFmtId="49" fontId="17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1" fillId="0" borderId="0" xfId="0" applyFont="1" applyFill="1" applyAlignment="1">
      <alignment horizontal="right" wrapText="1"/>
    </xf>
    <xf numFmtId="0" fontId="42" fillId="0" borderId="0" xfId="0" applyNumberFormat="1" applyFont="1" applyFill="1" applyAlignment="1">
      <alignment horizontal="center" vertical="center" wrapText="1"/>
    </xf>
    <xf numFmtId="0" fontId="12" fillId="0" borderId="6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/>
    </xf>
    <xf numFmtId="0" fontId="31" fillId="0" borderId="0" xfId="0" applyFont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2" fillId="2" borderId="6" xfId="4" applyNumberFormat="1" applyFont="1" applyFill="1" applyBorder="1" applyAlignment="1">
      <alignment horizontal="center" vertical="center" wrapText="1"/>
    </xf>
    <xf numFmtId="0" fontId="5" fillId="0" borderId="1" xfId="3" applyNumberFormat="1" applyFont="1" applyBorder="1" applyAlignment="1">
      <alignment horizontal="center" wrapText="1"/>
    </xf>
    <xf numFmtId="0" fontId="30" fillId="0" borderId="1" xfId="3" applyNumberFormat="1" applyFont="1" applyBorder="1" applyAlignment="1">
      <alignment horizontal="center" wrapText="1"/>
    </xf>
    <xf numFmtId="164" fontId="7" fillId="0" borderId="3" xfId="3" applyNumberFormat="1" applyFont="1" applyBorder="1" applyAlignment="1">
      <alignment horizontal="center" vertical="center" wrapText="1"/>
    </xf>
    <xf numFmtId="164" fontId="7" fillId="0" borderId="4" xfId="3" applyNumberFormat="1" applyFont="1" applyBorder="1" applyAlignment="1">
      <alignment horizontal="center" vertical="center" wrapText="1"/>
    </xf>
    <xf numFmtId="164" fontId="7" fillId="0" borderId="2" xfId="3" applyNumberFormat="1" applyFont="1" applyBorder="1" applyAlignment="1">
      <alignment horizontal="center" vertical="center" wrapText="1"/>
    </xf>
    <xf numFmtId="164" fontId="7" fillId="0" borderId="5" xfId="3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center" wrapText="1"/>
    </xf>
    <xf numFmtId="164" fontId="29" fillId="0" borderId="2" xfId="3" applyNumberFormat="1" applyFont="1" applyBorder="1" applyAlignment="1">
      <alignment horizontal="center" vertical="center" wrapText="1"/>
    </xf>
    <xf numFmtId="164" fontId="29" fillId="0" borderId="5" xfId="3" applyNumberFormat="1" applyFont="1" applyBorder="1" applyAlignment="1">
      <alignment horizontal="center" vertical="center" wrapText="1"/>
    </xf>
    <xf numFmtId="164" fontId="29" fillId="0" borderId="3" xfId="3" applyNumberFormat="1" applyFont="1" applyBorder="1" applyAlignment="1">
      <alignment horizontal="center" vertical="center" wrapText="1"/>
    </xf>
    <xf numFmtId="164" fontId="29" fillId="0" borderId="4" xfId="3" applyNumberFormat="1" applyFont="1" applyBorder="1" applyAlignment="1">
      <alignment horizontal="center" vertical="center" wrapText="1"/>
    </xf>
    <xf numFmtId="0" fontId="78" fillId="0" borderId="1" xfId="3" applyNumberFormat="1" applyFont="1" applyBorder="1" applyAlignment="1">
      <alignment horizontal="center" wrapText="1"/>
    </xf>
    <xf numFmtId="164" fontId="2" fillId="0" borderId="3" xfId="3" applyNumberFormat="1" applyFont="1" applyBorder="1" applyAlignment="1">
      <alignment horizontal="center" vertical="center" wrapText="1"/>
    </xf>
    <xf numFmtId="164" fontId="2" fillId="0" borderId="4" xfId="3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1" fillId="3" borderId="3" xfId="0" applyNumberFormat="1" applyFont="1" applyFill="1" applyBorder="1" applyAlignment="1">
      <alignment horizontal="center" vertical="center" wrapText="1"/>
    </xf>
    <xf numFmtId="0" fontId="21" fillId="3" borderId="7" xfId="0" applyNumberFormat="1" applyFont="1" applyFill="1" applyBorder="1" applyAlignment="1">
      <alignment horizontal="center" vertical="center" wrapText="1"/>
    </xf>
    <xf numFmtId="0" fontId="21" fillId="3" borderId="4" xfId="0" applyNumberFormat="1" applyFont="1" applyFill="1" applyBorder="1" applyAlignment="1">
      <alignment horizontal="center" vertical="center" wrapText="1"/>
    </xf>
    <xf numFmtId="0" fontId="21" fillId="3" borderId="6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1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2" fillId="3" borderId="3" xfId="0" applyNumberFormat="1" applyFont="1" applyFill="1" applyBorder="1" applyAlignment="1">
      <alignment horizontal="left" vertical="center" wrapText="1"/>
    </xf>
    <xf numFmtId="0" fontId="12" fillId="3" borderId="7" xfId="0" applyNumberFormat="1" applyFont="1" applyFill="1" applyBorder="1" applyAlignment="1">
      <alignment horizontal="left" vertical="center" wrapText="1"/>
    </xf>
    <xf numFmtId="0" fontId="12" fillId="3" borderId="4" xfId="0" applyNumberFormat="1" applyFont="1" applyFill="1" applyBorder="1" applyAlignment="1">
      <alignment horizontal="left" vertical="center" wrapText="1"/>
    </xf>
    <xf numFmtId="0" fontId="14" fillId="3" borderId="3" xfId="0" applyNumberFormat="1" applyFont="1" applyFill="1" applyBorder="1" applyAlignment="1">
      <alignment horizontal="left" vertical="center" wrapText="1"/>
    </xf>
    <xf numFmtId="0" fontId="14" fillId="3" borderId="7" xfId="0" applyNumberFormat="1" applyFont="1" applyFill="1" applyBorder="1" applyAlignment="1">
      <alignment horizontal="left" vertical="center" wrapText="1"/>
    </xf>
    <xf numFmtId="0" fontId="14" fillId="3" borderId="4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21" fillId="5" borderId="3" xfId="0" applyNumberFormat="1" applyFont="1" applyFill="1" applyBorder="1" applyAlignment="1">
      <alignment horizontal="left" vertical="center" wrapText="1"/>
    </xf>
    <xf numFmtId="0" fontId="21" fillId="5" borderId="7" xfId="0" applyNumberFormat="1" applyFont="1" applyFill="1" applyBorder="1" applyAlignment="1">
      <alignment horizontal="left" vertical="center" wrapText="1"/>
    </xf>
    <xf numFmtId="0" fontId="21" fillId="5" borderId="4" xfId="0" applyNumberFormat="1" applyFont="1" applyFill="1" applyBorder="1" applyAlignment="1">
      <alignment horizontal="left" vertical="center" wrapText="1"/>
    </xf>
    <xf numFmtId="0" fontId="12" fillId="3" borderId="3" xfId="0" applyNumberFormat="1" applyFont="1" applyFill="1" applyBorder="1" applyAlignment="1">
      <alignment horizontal="left" vertical="top" wrapText="1"/>
    </xf>
    <xf numFmtId="0" fontId="12" fillId="3" borderId="7" xfId="0" applyNumberFormat="1" applyFont="1" applyFill="1" applyBorder="1" applyAlignment="1">
      <alignment horizontal="left" vertical="top" wrapText="1"/>
    </xf>
    <xf numFmtId="0" fontId="12" fillId="3" borderId="4" xfId="0" applyNumberFormat="1" applyFont="1" applyFill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67" fillId="0" borderId="0" xfId="0" applyNumberFormat="1" applyFont="1" applyAlignment="1">
      <alignment horizontal="center" vertical="center" wrapText="1"/>
    </xf>
    <xf numFmtId="0" fontId="59" fillId="15" borderId="18" xfId="0" applyNumberFormat="1" applyFont="1" applyFill="1" applyBorder="1" applyAlignment="1">
      <alignment horizontal="center"/>
    </xf>
    <xf numFmtId="0" fontId="26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wrapText="1"/>
    </xf>
    <xf numFmtId="0" fontId="0" fillId="0" borderId="2" xfId="0" applyNumberFormat="1" applyFont="1" applyBorder="1" applyAlignment="1">
      <alignment horizontal="center" vertical="center"/>
    </xf>
    <xf numFmtId="0" fontId="0" fillId="0" borderId="5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wrapText="1"/>
    </xf>
    <xf numFmtId="0" fontId="0" fillId="0" borderId="5" xfId="0" applyNumberFormat="1" applyFont="1" applyBorder="1" applyAlignment="1">
      <alignment wrapText="1"/>
    </xf>
    <xf numFmtId="0" fontId="0" fillId="0" borderId="6" xfId="0" applyNumberFormat="1" applyFont="1" applyBorder="1" applyAlignment="1">
      <alignment horizontal="center" vertical="center"/>
    </xf>
    <xf numFmtId="0" fontId="56" fillId="0" borderId="0" xfId="0" applyNumberFormat="1" applyFont="1" applyAlignment="1">
      <alignment horizontal="right" wrapText="1"/>
    </xf>
    <xf numFmtId="0" fontId="26" fillId="0" borderId="0" xfId="0" applyNumberFormat="1" applyFont="1" applyAlignment="1">
      <alignment horizontal="center" vertical="center"/>
    </xf>
    <xf numFmtId="0" fontId="59" fillId="0" borderId="18" xfId="0" applyNumberFormat="1" applyFont="1" applyBorder="1" applyAlignment="1">
      <alignment horizontal="left" wrapText="1"/>
    </xf>
    <xf numFmtId="0" fontId="59" fillId="0" borderId="0" xfId="0" applyNumberFormat="1" applyFont="1" applyAlignment="1">
      <alignment horizontal="center" vertical="center" wrapText="1"/>
    </xf>
    <xf numFmtId="0" fontId="56" fillId="0" borderId="17" xfId="0" applyNumberFormat="1" applyFont="1" applyBorder="1" applyAlignment="1">
      <alignment horizontal="center" vertical="center" wrapText="1"/>
    </xf>
    <xf numFmtId="0" fontId="56" fillId="0" borderId="19" xfId="0" applyNumberFormat="1" applyFont="1" applyBorder="1" applyAlignment="1">
      <alignment horizontal="center" vertical="center" wrapText="1"/>
    </xf>
    <xf numFmtId="0" fontId="39" fillId="0" borderId="17" xfId="0" applyNumberFormat="1" applyFont="1" applyBorder="1" applyAlignment="1">
      <alignment horizontal="center" vertical="center" wrapText="1"/>
    </xf>
    <xf numFmtId="0" fontId="39" fillId="0" borderId="19" xfId="0" applyNumberFormat="1" applyFont="1" applyBorder="1" applyAlignment="1">
      <alignment horizontal="center" vertical="center" wrapText="1"/>
    </xf>
    <xf numFmtId="0" fontId="56" fillId="0" borderId="18" xfId="0" applyNumberFormat="1" applyFont="1" applyBorder="1" applyAlignment="1">
      <alignment horizontal="center" vertical="center" wrapText="1"/>
    </xf>
    <xf numFmtId="0" fontId="59" fillId="13" borderId="17" xfId="0" applyNumberFormat="1" applyFont="1" applyFill="1" applyBorder="1" applyAlignment="1">
      <alignment horizontal="center" vertical="center" wrapText="1"/>
    </xf>
    <xf numFmtId="0" fontId="59" fillId="13" borderId="19" xfId="0" applyNumberFormat="1" applyFont="1" applyFill="1" applyBorder="1" applyAlignment="1">
      <alignment horizontal="center" vertical="center" wrapText="1"/>
    </xf>
    <xf numFmtId="0" fontId="60" fillId="11" borderId="17" xfId="0" applyNumberFormat="1" applyFont="1" applyFill="1" applyBorder="1" applyAlignment="1">
      <alignment horizontal="center" vertical="center" wrapText="1"/>
    </xf>
    <xf numFmtId="0" fontId="60" fillId="11" borderId="19" xfId="0" applyNumberFormat="1" applyFont="1" applyFill="1" applyBorder="1" applyAlignment="1">
      <alignment horizontal="center" vertical="center" wrapText="1"/>
    </xf>
    <xf numFmtId="0" fontId="57" fillId="0" borderId="0" xfId="0" applyNumberFormat="1" applyFont="1" applyAlignment="1">
      <alignment horizontal="center" vertical="center" wrapText="1"/>
    </xf>
    <xf numFmtId="0" fontId="43" fillId="11" borderId="18" xfId="0" applyNumberFormat="1" applyFont="1" applyFill="1" applyBorder="1" applyAlignment="1">
      <alignment horizontal="center" vertical="center" wrapText="1"/>
    </xf>
    <xf numFmtId="0" fontId="20" fillId="11" borderId="17" xfId="0" applyNumberFormat="1" applyFont="1" applyFill="1" applyBorder="1" applyAlignment="1">
      <alignment horizontal="center" vertical="center" wrapText="1"/>
    </xf>
    <xf numFmtId="0" fontId="20" fillId="11" borderId="19" xfId="0" applyNumberFormat="1" applyFont="1" applyFill="1" applyBorder="1" applyAlignment="1">
      <alignment horizontal="center" vertical="center" wrapText="1"/>
    </xf>
    <xf numFmtId="0" fontId="43" fillId="12" borderId="18" xfId="0" applyNumberFormat="1" applyFont="1" applyFill="1" applyBorder="1" applyAlignment="1">
      <alignment horizontal="center" vertical="center" wrapText="1"/>
    </xf>
    <xf numFmtId="0" fontId="20" fillId="12" borderId="17" xfId="0" applyNumberFormat="1" applyFont="1" applyFill="1" applyBorder="1" applyAlignment="1">
      <alignment horizontal="center" vertical="center" wrapText="1"/>
    </xf>
    <xf numFmtId="0" fontId="20" fillId="12" borderId="19" xfId="0" applyNumberFormat="1" applyFont="1" applyFill="1" applyBorder="1" applyAlignment="1">
      <alignment horizontal="center" vertical="center" wrapText="1"/>
    </xf>
    <xf numFmtId="0" fontId="43" fillId="13" borderId="18" xfId="0" applyNumberFormat="1" applyFont="1" applyFill="1" applyBorder="1" applyAlignment="1">
      <alignment horizontal="center" vertical="center" wrapText="1"/>
    </xf>
    <xf numFmtId="0" fontId="20" fillId="13" borderId="17" xfId="0" applyNumberFormat="1" applyFont="1" applyFill="1" applyBorder="1" applyAlignment="1">
      <alignment horizontal="center" vertical="center" wrapText="1"/>
    </xf>
    <xf numFmtId="0" fontId="20" fillId="13" borderId="19" xfId="0" applyNumberFormat="1" applyFont="1" applyFill="1" applyBorder="1" applyAlignment="1">
      <alignment horizontal="center" vertical="center" wrapText="1"/>
    </xf>
    <xf numFmtId="0" fontId="47" fillId="9" borderId="13" xfId="3" applyFont="1" applyFill="1" applyBorder="1" applyAlignment="1">
      <alignment horizontal="center" vertical="center" wrapText="1"/>
    </xf>
    <xf numFmtId="0" fontId="44" fillId="9" borderId="0" xfId="3" applyFont="1" applyFill="1" applyBorder="1" applyAlignment="1">
      <alignment horizontal="center" vertical="center" wrapText="1"/>
    </xf>
    <xf numFmtId="0" fontId="61" fillId="9" borderId="12" xfId="3" applyFont="1" applyFill="1" applyBorder="1" applyAlignment="1">
      <alignment horizontal="center" vertical="center" wrapText="1"/>
    </xf>
    <xf numFmtId="0" fontId="61" fillId="9" borderId="16" xfId="3" applyFont="1" applyFill="1" applyBorder="1" applyAlignment="1">
      <alignment horizontal="center" vertical="center" wrapText="1"/>
    </xf>
    <xf numFmtId="0" fontId="61" fillId="9" borderId="15" xfId="3" applyFont="1" applyFill="1" applyBorder="1" applyAlignment="1">
      <alignment horizontal="center" vertical="center" wrapText="1"/>
    </xf>
    <xf numFmtId="0" fontId="61" fillId="0" borderId="12" xfId="3" applyFont="1" applyFill="1" applyBorder="1" applyAlignment="1">
      <alignment horizontal="center" vertical="center" wrapText="1"/>
    </xf>
    <xf numFmtId="0" fontId="61" fillId="0" borderId="16" xfId="3" applyFont="1" applyFill="1" applyBorder="1" applyAlignment="1">
      <alignment horizontal="center" vertical="center" wrapText="1"/>
    </xf>
    <xf numFmtId="0" fontId="61" fillId="0" borderId="15" xfId="3" applyFont="1" applyFill="1" applyBorder="1" applyAlignment="1">
      <alignment horizontal="center" vertical="center" wrapText="1"/>
    </xf>
    <xf numFmtId="0" fontId="61" fillId="10" borderId="12" xfId="3" applyFont="1" applyFill="1" applyBorder="1" applyAlignment="1">
      <alignment horizontal="center" vertical="center" wrapText="1"/>
    </xf>
    <xf numFmtId="0" fontId="61" fillId="10" borderId="16" xfId="3" applyFont="1" applyFill="1" applyBorder="1" applyAlignment="1">
      <alignment horizontal="center" vertical="center" wrapText="1"/>
    </xf>
    <xf numFmtId="0" fontId="61" fillId="10" borderId="15" xfId="3" applyFont="1" applyFill="1" applyBorder="1" applyAlignment="1">
      <alignment horizontal="center" vertical="center" wrapText="1"/>
    </xf>
    <xf numFmtId="0" fontId="44" fillId="9" borderId="0" xfId="3" applyFont="1" applyFill="1" applyBorder="1" applyAlignment="1">
      <alignment horizontal="center" wrapText="1"/>
    </xf>
    <xf numFmtId="0" fontId="44" fillId="9" borderId="0" xfId="3" applyFont="1" applyFill="1" applyAlignment="1">
      <alignment horizontal="center" wrapText="1"/>
    </xf>
    <xf numFmtId="0" fontId="47" fillId="9" borderId="11" xfId="3" applyFont="1" applyFill="1" applyBorder="1" applyAlignment="1">
      <alignment horizontal="center"/>
    </xf>
    <xf numFmtId="0" fontId="55" fillId="9" borderId="0" xfId="3" applyFont="1" applyFill="1" applyBorder="1" applyAlignment="1">
      <alignment horizontal="center" vertical="center" wrapText="1"/>
    </xf>
    <xf numFmtId="0" fontId="45" fillId="9" borderId="11" xfId="3" applyFont="1" applyFill="1" applyBorder="1" applyAlignment="1">
      <alignment horizontal="left" vertical="center" wrapText="1"/>
    </xf>
    <xf numFmtId="0" fontId="61" fillId="9" borderId="12" xfId="3" applyFont="1" applyFill="1" applyBorder="1" applyAlignment="1">
      <alignment horizontal="left" vertical="center" wrapText="1"/>
    </xf>
    <xf numFmtId="0" fontId="61" fillId="9" borderId="15" xfId="3" applyFont="1" applyFill="1" applyBorder="1" applyAlignment="1">
      <alignment horizontal="left" vertical="center" wrapText="1"/>
    </xf>
    <xf numFmtId="0" fontId="61" fillId="9" borderId="13" xfId="3" applyFont="1" applyFill="1" applyBorder="1" applyAlignment="1">
      <alignment horizontal="center" vertical="center" wrapText="1"/>
    </xf>
    <xf numFmtId="0" fontId="61" fillId="9" borderId="13" xfId="3" applyFont="1" applyFill="1" applyBorder="1" applyAlignment="1">
      <alignment horizontal="center" wrapText="1"/>
    </xf>
    <xf numFmtId="0" fontId="61" fillId="0" borderId="12" xfId="3" applyFont="1" applyFill="1" applyBorder="1" applyAlignment="1">
      <alignment horizontal="left" vertical="center" wrapText="1"/>
    </xf>
    <xf numFmtId="0" fontId="61" fillId="0" borderId="15" xfId="3" applyFont="1" applyFill="1" applyBorder="1" applyAlignment="1">
      <alignment horizontal="left" vertical="center" wrapText="1"/>
    </xf>
    <xf numFmtId="0" fontId="61" fillId="0" borderId="13" xfId="3" applyFont="1" applyFill="1" applyBorder="1" applyAlignment="1">
      <alignment horizontal="center" vertical="center" wrapText="1"/>
    </xf>
    <xf numFmtId="164" fontId="7" fillId="0" borderId="0" xfId="0" applyNumberFormat="1" applyFont="1" applyBorder="1" applyAlignment="1"/>
    <xf numFmtId="0" fontId="5" fillId="0" borderId="0" xfId="0" applyNumberFormat="1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2" fillId="8" borderId="6" xfId="0" applyNumberFormat="1" applyFont="1" applyFill="1" applyBorder="1" applyAlignment="1">
      <alignment horizontal="center" vertical="center"/>
    </xf>
    <xf numFmtId="164" fontId="2" fillId="8" borderId="6" xfId="0" applyNumberFormat="1" applyFont="1" applyFill="1" applyBorder="1" applyAlignment="1">
      <alignment horizontal="center"/>
    </xf>
  </cellXfs>
  <cellStyles count="5">
    <cellStyle name="Обычный" xfId="0" builtinId="0"/>
    <cellStyle name="Обычный 2" xfId="3"/>
    <cellStyle name="Обычный 2 2" xfId="1"/>
    <cellStyle name="Обычный_Лист1" xfId="4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6;&#1091;&#1073;&#1094;&#1086;&#1074;&#1072;%20&#1084;&#1083;\&#1058;&#1055;%20&#1050;&#1054;&#1052;&#1048;&#1057;&#1057;&#1048;&#1071;%202019\&#1040;&#1082;&#1090;&#1091;&#1072;&#1083;&#1080;&#1079;&#1072;&#1094;&#1080;&#1103;%20&#1058;&#1057;%20&#1080;%20&#1056;&#1077;&#1075;&#1083;&#1072;&#1084;&#1077;&#1085;&#1090;&#1086;&#1074;\&#1056;&#1077;&#1096;&#1077;&#1085;&#1080;&#1077;%20&#1050;&#1086;&#1084;&#1080;&#1089;&#1089;&#1080;&#1080;%20&#1086;&#1073;%20&#1086;&#1073;&#1098;&#1077;&#1084;&#1072;&#1093;%20&#1054;&#1055;&#1052;&#1055;%20&#1080;%20&#1042;&#1052;&#1055;%20&#1085;&#1072;%202019&#1075;\&#1055;&#1088;&#1080;&#1083;&#1086;&#1078;&#1077;&#1085;&#1080;&#1103;%20&#1082;%20&#1056;&#1077;&#1096;.%20&#1050;&#1086;&#1084;&#1080;&#1089;&#1089;&#1080;&#1080;%20&#1086;&#1090;%2030.09.2019%20(&#1072;&#1082;&#1090;&#1091;&#1072;&#1083;&#1100;&#1085;&#1086;&#107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4 ВМП"/>
      <sheetName val="прил 3 Стационар"/>
      <sheetName val="прил 2 Дневной стационар"/>
      <sheetName val="прил 1 АПП"/>
    </sheetNames>
    <sheetDataSet>
      <sheetData sheetId="0" refreshError="1"/>
      <sheetData sheetId="1" refreshError="1">
        <row r="3">
          <cell r="M3" t="str">
            <v>КС РОД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="124" zoomScaleNormal="100" zoomScaleSheetLayoutView="124" workbookViewId="0">
      <selection activeCell="I14" sqref="I14"/>
    </sheetView>
  </sheetViews>
  <sheetFormatPr defaultColWidth="9.140625" defaultRowHeight="15" x14ac:dyDescent="0.25"/>
  <cols>
    <col min="1" max="1" width="35.42578125" customWidth="1"/>
    <col min="2" max="2" width="10.42578125" customWidth="1"/>
    <col min="3" max="3" width="19.85546875" customWidth="1"/>
    <col min="4" max="4" width="8" customWidth="1"/>
    <col min="257" max="257" width="27.42578125" customWidth="1"/>
    <col min="258" max="258" width="6.42578125" customWidth="1"/>
    <col min="259" max="259" width="13.5703125" customWidth="1"/>
    <col min="260" max="260" width="8" customWidth="1"/>
    <col min="513" max="513" width="27.42578125" customWidth="1"/>
    <col min="514" max="514" width="6.42578125" customWidth="1"/>
    <col min="515" max="515" width="13.5703125" customWidth="1"/>
    <col min="516" max="516" width="8" customWidth="1"/>
    <col min="769" max="769" width="27.42578125" customWidth="1"/>
    <col min="770" max="770" width="6.42578125" customWidth="1"/>
    <col min="771" max="771" width="13.5703125" customWidth="1"/>
    <col min="772" max="772" width="8" customWidth="1"/>
    <col min="1025" max="1025" width="27.42578125" customWidth="1"/>
    <col min="1026" max="1026" width="6.42578125" customWidth="1"/>
    <col min="1027" max="1027" width="13.5703125" customWidth="1"/>
    <col min="1028" max="1028" width="8" customWidth="1"/>
    <col min="1281" max="1281" width="27.42578125" customWidth="1"/>
    <col min="1282" max="1282" width="6.42578125" customWidth="1"/>
    <col min="1283" max="1283" width="13.5703125" customWidth="1"/>
    <col min="1284" max="1284" width="8" customWidth="1"/>
    <col min="1537" max="1537" width="27.42578125" customWidth="1"/>
    <col min="1538" max="1538" width="6.42578125" customWidth="1"/>
    <col min="1539" max="1539" width="13.5703125" customWidth="1"/>
    <col min="1540" max="1540" width="8" customWidth="1"/>
    <col min="1793" max="1793" width="27.42578125" customWidth="1"/>
    <col min="1794" max="1794" width="6.42578125" customWidth="1"/>
    <col min="1795" max="1795" width="13.5703125" customWidth="1"/>
    <col min="1796" max="1796" width="8" customWidth="1"/>
    <col min="2049" max="2049" width="27.42578125" customWidth="1"/>
    <col min="2050" max="2050" width="6.42578125" customWidth="1"/>
    <col min="2051" max="2051" width="13.5703125" customWidth="1"/>
    <col min="2052" max="2052" width="8" customWidth="1"/>
    <col min="2305" max="2305" width="27.42578125" customWidth="1"/>
    <col min="2306" max="2306" width="6.42578125" customWidth="1"/>
    <col min="2307" max="2307" width="13.5703125" customWidth="1"/>
    <col min="2308" max="2308" width="8" customWidth="1"/>
    <col min="2561" max="2561" width="27.42578125" customWidth="1"/>
    <col min="2562" max="2562" width="6.42578125" customWidth="1"/>
    <col min="2563" max="2563" width="13.5703125" customWidth="1"/>
    <col min="2564" max="2564" width="8" customWidth="1"/>
    <col min="2817" max="2817" width="27.42578125" customWidth="1"/>
    <col min="2818" max="2818" width="6.42578125" customWidth="1"/>
    <col min="2819" max="2819" width="13.5703125" customWidth="1"/>
    <col min="2820" max="2820" width="8" customWidth="1"/>
    <col min="3073" max="3073" width="27.42578125" customWidth="1"/>
    <col min="3074" max="3074" width="6.42578125" customWidth="1"/>
    <col min="3075" max="3075" width="13.5703125" customWidth="1"/>
    <col min="3076" max="3076" width="8" customWidth="1"/>
    <col min="3329" max="3329" width="27.42578125" customWidth="1"/>
    <col min="3330" max="3330" width="6.42578125" customWidth="1"/>
    <col min="3331" max="3331" width="13.5703125" customWidth="1"/>
    <col min="3332" max="3332" width="8" customWidth="1"/>
    <col min="3585" max="3585" width="27.42578125" customWidth="1"/>
    <col min="3586" max="3586" width="6.42578125" customWidth="1"/>
    <col min="3587" max="3587" width="13.5703125" customWidth="1"/>
    <col min="3588" max="3588" width="8" customWidth="1"/>
    <col min="3841" max="3841" width="27.42578125" customWidth="1"/>
    <col min="3842" max="3842" width="6.42578125" customWidth="1"/>
    <col min="3843" max="3843" width="13.5703125" customWidth="1"/>
    <col min="3844" max="3844" width="8" customWidth="1"/>
    <col min="4097" max="4097" width="27.42578125" customWidth="1"/>
    <col min="4098" max="4098" width="6.42578125" customWidth="1"/>
    <col min="4099" max="4099" width="13.5703125" customWidth="1"/>
    <col min="4100" max="4100" width="8" customWidth="1"/>
    <col min="4353" max="4353" width="27.42578125" customWidth="1"/>
    <col min="4354" max="4354" width="6.42578125" customWidth="1"/>
    <col min="4355" max="4355" width="13.5703125" customWidth="1"/>
    <col min="4356" max="4356" width="8" customWidth="1"/>
    <col min="4609" max="4609" width="27.42578125" customWidth="1"/>
    <col min="4610" max="4610" width="6.42578125" customWidth="1"/>
    <col min="4611" max="4611" width="13.5703125" customWidth="1"/>
    <col min="4612" max="4612" width="8" customWidth="1"/>
    <col min="4865" max="4865" width="27.42578125" customWidth="1"/>
    <col min="4866" max="4866" width="6.42578125" customWidth="1"/>
    <col min="4867" max="4867" width="13.5703125" customWidth="1"/>
    <col min="4868" max="4868" width="8" customWidth="1"/>
    <col min="5121" max="5121" width="27.42578125" customWidth="1"/>
    <col min="5122" max="5122" width="6.42578125" customWidth="1"/>
    <col min="5123" max="5123" width="13.5703125" customWidth="1"/>
    <col min="5124" max="5124" width="8" customWidth="1"/>
    <col min="5377" max="5377" width="27.42578125" customWidth="1"/>
    <col min="5378" max="5378" width="6.42578125" customWidth="1"/>
    <col min="5379" max="5379" width="13.5703125" customWidth="1"/>
    <col min="5380" max="5380" width="8" customWidth="1"/>
    <col min="5633" max="5633" width="27.42578125" customWidth="1"/>
    <col min="5634" max="5634" width="6.42578125" customWidth="1"/>
    <col min="5635" max="5635" width="13.5703125" customWidth="1"/>
    <col min="5636" max="5636" width="8" customWidth="1"/>
    <col min="5889" max="5889" width="27.42578125" customWidth="1"/>
    <col min="5890" max="5890" width="6.42578125" customWidth="1"/>
    <col min="5891" max="5891" width="13.5703125" customWidth="1"/>
    <col min="5892" max="5892" width="8" customWidth="1"/>
    <col min="6145" max="6145" width="27.42578125" customWidth="1"/>
    <col min="6146" max="6146" width="6.42578125" customWidth="1"/>
    <col min="6147" max="6147" width="13.5703125" customWidth="1"/>
    <col min="6148" max="6148" width="8" customWidth="1"/>
    <col min="6401" max="6401" width="27.42578125" customWidth="1"/>
    <col min="6402" max="6402" width="6.42578125" customWidth="1"/>
    <col min="6403" max="6403" width="13.5703125" customWidth="1"/>
    <col min="6404" max="6404" width="8" customWidth="1"/>
    <col min="6657" max="6657" width="27.42578125" customWidth="1"/>
    <col min="6658" max="6658" width="6.42578125" customWidth="1"/>
    <col min="6659" max="6659" width="13.5703125" customWidth="1"/>
    <col min="6660" max="6660" width="8" customWidth="1"/>
    <col min="6913" max="6913" width="27.42578125" customWidth="1"/>
    <col min="6914" max="6914" width="6.42578125" customWidth="1"/>
    <col min="6915" max="6915" width="13.5703125" customWidth="1"/>
    <col min="6916" max="6916" width="8" customWidth="1"/>
    <col min="7169" max="7169" width="27.42578125" customWidth="1"/>
    <col min="7170" max="7170" width="6.42578125" customWidth="1"/>
    <col min="7171" max="7171" width="13.5703125" customWidth="1"/>
    <col min="7172" max="7172" width="8" customWidth="1"/>
    <col min="7425" max="7425" width="27.42578125" customWidth="1"/>
    <col min="7426" max="7426" width="6.42578125" customWidth="1"/>
    <col min="7427" max="7427" width="13.5703125" customWidth="1"/>
    <col min="7428" max="7428" width="8" customWidth="1"/>
    <col min="7681" max="7681" width="27.42578125" customWidth="1"/>
    <col min="7682" max="7682" width="6.42578125" customWidth="1"/>
    <col min="7683" max="7683" width="13.5703125" customWidth="1"/>
    <col min="7684" max="7684" width="8" customWidth="1"/>
    <col min="7937" max="7937" width="27.42578125" customWidth="1"/>
    <col min="7938" max="7938" width="6.42578125" customWidth="1"/>
    <col min="7939" max="7939" width="13.5703125" customWidth="1"/>
    <col min="7940" max="7940" width="8" customWidth="1"/>
    <col min="8193" max="8193" width="27.42578125" customWidth="1"/>
    <col min="8194" max="8194" width="6.42578125" customWidth="1"/>
    <col min="8195" max="8195" width="13.5703125" customWidth="1"/>
    <col min="8196" max="8196" width="8" customWidth="1"/>
    <col min="8449" max="8449" width="27.42578125" customWidth="1"/>
    <col min="8450" max="8450" width="6.42578125" customWidth="1"/>
    <col min="8451" max="8451" width="13.5703125" customWidth="1"/>
    <col min="8452" max="8452" width="8" customWidth="1"/>
    <col min="8705" max="8705" width="27.42578125" customWidth="1"/>
    <col min="8706" max="8706" width="6.42578125" customWidth="1"/>
    <col min="8707" max="8707" width="13.5703125" customWidth="1"/>
    <col min="8708" max="8708" width="8" customWidth="1"/>
    <col min="8961" max="8961" width="27.42578125" customWidth="1"/>
    <col min="8962" max="8962" width="6.42578125" customWidth="1"/>
    <col min="8963" max="8963" width="13.5703125" customWidth="1"/>
    <col min="8964" max="8964" width="8" customWidth="1"/>
    <col min="9217" max="9217" width="27.42578125" customWidth="1"/>
    <col min="9218" max="9218" width="6.42578125" customWidth="1"/>
    <col min="9219" max="9219" width="13.5703125" customWidth="1"/>
    <col min="9220" max="9220" width="8" customWidth="1"/>
    <col min="9473" max="9473" width="27.42578125" customWidth="1"/>
    <col min="9474" max="9474" width="6.42578125" customWidth="1"/>
    <col min="9475" max="9475" width="13.5703125" customWidth="1"/>
    <col min="9476" max="9476" width="8" customWidth="1"/>
    <col min="9729" max="9729" width="27.42578125" customWidth="1"/>
    <col min="9730" max="9730" width="6.42578125" customWidth="1"/>
    <col min="9731" max="9731" width="13.5703125" customWidth="1"/>
    <col min="9732" max="9732" width="8" customWidth="1"/>
    <col min="9985" max="9985" width="27.42578125" customWidth="1"/>
    <col min="9986" max="9986" width="6.42578125" customWidth="1"/>
    <col min="9987" max="9987" width="13.5703125" customWidth="1"/>
    <col min="9988" max="9988" width="8" customWidth="1"/>
    <col min="10241" max="10241" width="27.42578125" customWidth="1"/>
    <col min="10242" max="10242" width="6.42578125" customWidth="1"/>
    <col min="10243" max="10243" width="13.5703125" customWidth="1"/>
    <col min="10244" max="10244" width="8" customWidth="1"/>
    <col min="10497" max="10497" width="27.42578125" customWidth="1"/>
    <col min="10498" max="10498" width="6.42578125" customWidth="1"/>
    <col min="10499" max="10499" width="13.5703125" customWidth="1"/>
    <col min="10500" max="10500" width="8" customWidth="1"/>
    <col min="10753" max="10753" width="27.42578125" customWidth="1"/>
    <col min="10754" max="10754" width="6.42578125" customWidth="1"/>
    <col min="10755" max="10755" width="13.5703125" customWidth="1"/>
    <col min="10756" max="10756" width="8" customWidth="1"/>
    <col min="11009" max="11009" width="27.42578125" customWidth="1"/>
    <col min="11010" max="11010" width="6.42578125" customWidth="1"/>
    <col min="11011" max="11011" width="13.5703125" customWidth="1"/>
    <col min="11012" max="11012" width="8" customWidth="1"/>
    <col min="11265" max="11265" width="27.42578125" customWidth="1"/>
    <col min="11266" max="11266" width="6.42578125" customWidth="1"/>
    <col min="11267" max="11267" width="13.5703125" customWidth="1"/>
    <col min="11268" max="11268" width="8" customWidth="1"/>
    <col min="11521" max="11521" width="27.42578125" customWidth="1"/>
    <col min="11522" max="11522" width="6.42578125" customWidth="1"/>
    <col min="11523" max="11523" width="13.5703125" customWidth="1"/>
    <col min="11524" max="11524" width="8" customWidth="1"/>
    <col min="11777" max="11777" width="27.42578125" customWidth="1"/>
    <col min="11778" max="11778" width="6.42578125" customWidth="1"/>
    <col min="11779" max="11779" width="13.5703125" customWidth="1"/>
    <col min="11780" max="11780" width="8" customWidth="1"/>
    <col min="12033" max="12033" width="27.42578125" customWidth="1"/>
    <col min="12034" max="12034" width="6.42578125" customWidth="1"/>
    <col min="12035" max="12035" width="13.5703125" customWidth="1"/>
    <col min="12036" max="12036" width="8" customWidth="1"/>
    <col min="12289" max="12289" width="27.42578125" customWidth="1"/>
    <col min="12290" max="12290" width="6.42578125" customWidth="1"/>
    <col min="12291" max="12291" width="13.5703125" customWidth="1"/>
    <col min="12292" max="12292" width="8" customWidth="1"/>
    <col min="12545" max="12545" width="27.42578125" customWidth="1"/>
    <col min="12546" max="12546" width="6.42578125" customWidth="1"/>
    <col min="12547" max="12547" width="13.5703125" customWidth="1"/>
    <col min="12548" max="12548" width="8" customWidth="1"/>
    <col min="12801" max="12801" width="27.42578125" customWidth="1"/>
    <col min="12802" max="12802" width="6.42578125" customWidth="1"/>
    <col min="12803" max="12803" width="13.5703125" customWidth="1"/>
    <col min="12804" max="12804" width="8" customWidth="1"/>
    <col min="13057" max="13057" width="27.42578125" customWidth="1"/>
    <col min="13058" max="13058" width="6.42578125" customWidth="1"/>
    <col min="13059" max="13059" width="13.5703125" customWidth="1"/>
    <col min="13060" max="13060" width="8" customWidth="1"/>
    <col min="13313" max="13313" width="27.42578125" customWidth="1"/>
    <col min="13314" max="13314" width="6.42578125" customWidth="1"/>
    <col min="13315" max="13315" width="13.5703125" customWidth="1"/>
    <col min="13316" max="13316" width="8" customWidth="1"/>
    <col min="13569" max="13569" width="27.42578125" customWidth="1"/>
    <col min="13570" max="13570" width="6.42578125" customWidth="1"/>
    <col min="13571" max="13571" width="13.5703125" customWidth="1"/>
    <col min="13572" max="13572" width="8" customWidth="1"/>
    <col min="13825" max="13825" width="27.42578125" customWidth="1"/>
    <col min="13826" max="13826" width="6.42578125" customWidth="1"/>
    <col min="13827" max="13827" width="13.5703125" customWidth="1"/>
    <col min="13828" max="13828" width="8" customWidth="1"/>
    <col min="14081" max="14081" width="27.42578125" customWidth="1"/>
    <col min="14082" max="14082" width="6.42578125" customWidth="1"/>
    <col min="14083" max="14083" width="13.5703125" customWidth="1"/>
    <col min="14084" max="14084" width="8" customWidth="1"/>
    <col min="14337" max="14337" width="27.42578125" customWidth="1"/>
    <col min="14338" max="14338" width="6.42578125" customWidth="1"/>
    <col min="14339" max="14339" width="13.5703125" customWidth="1"/>
    <col min="14340" max="14340" width="8" customWidth="1"/>
    <col min="14593" max="14593" width="27.42578125" customWidth="1"/>
    <col min="14594" max="14594" width="6.42578125" customWidth="1"/>
    <col min="14595" max="14595" width="13.5703125" customWidth="1"/>
    <col min="14596" max="14596" width="8" customWidth="1"/>
    <col min="14849" max="14849" width="27.42578125" customWidth="1"/>
    <col min="14850" max="14850" width="6.42578125" customWidth="1"/>
    <col min="14851" max="14851" width="13.5703125" customWidth="1"/>
    <col min="14852" max="14852" width="8" customWidth="1"/>
    <col min="15105" max="15105" width="27.42578125" customWidth="1"/>
    <col min="15106" max="15106" width="6.42578125" customWidth="1"/>
    <col min="15107" max="15107" width="13.5703125" customWidth="1"/>
    <col min="15108" max="15108" width="8" customWidth="1"/>
    <col min="15361" max="15361" width="27.42578125" customWidth="1"/>
    <col min="15362" max="15362" width="6.42578125" customWidth="1"/>
    <col min="15363" max="15363" width="13.5703125" customWidth="1"/>
    <col min="15364" max="15364" width="8" customWidth="1"/>
    <col min="15617" max="15617" width="27.42578125" customWidth="1"/>
    <col min="15618" max="15618" width="6.42578125" customWidth="1"/>
    <col min="15619" max="15619" width="13.5703125" customWidth="1"/>
    <col min="15620" max="15620" width="8" customWidth="1"/>
    <col min="15873" max="15873" width="27.42578125" customWidth="1"/>
    <col min="15874" max="15874" width="6.42578125" customWidth="1"/>
    <col min="15875" max="15875" width="13.5703125" customWidth="1"/>
    <col min="15876" max="15876" width="8" customWidth="1"/>
    <col min="16129" max="16129" width="27.42578125" customWidth="1"/>
    <col min="16130" max="16130" width="6.42578125" customWidth="1"/>
    <col min="16131" max="16131" width="13.5703125" customWidth="1"/>
    <col min="16132" max="16132" width="8" customWidth="1"/>
  </cols>
  <sheetData>
    <row r="1" spans="1:9" ht="52.15" customHeight="1" x14ac:dyDescent="0.25">
      <c r="A1" s="154"/>
      <c r="B1" s="409" t="s">
        <v>2300</v>
      </c>
      <c r="C1" s="409"/>
    </row>
    <row r="2" spans="1:9" ht="70.5" customHeight="1" x14ac:dyDescent="0.25">
      <c r="A2" s="410" t="s">
        <v>2299</v>
      </c>
      <c r="B2" s="410"/>
      <c r="C2" s="410"/>
      <c r="D2" s="404"/>
      <c r="E2" s="404"/>
      <c r="F2" s="404"/>
      <c r="G2" s="404"/>
      <c r="H2" s="404"/>
      <c r="I2" s="404"/>
    </row>
    <row r="3" spans="1:9" ht="26.25" customHeight="1" x14ac:dyDescent="0.25">
      <c r="A3" s="411" t="s">
        <v>1</v>
      </c>
      <c r="B3" s="412" t="s">
        <v>2</v>
      </c>
      <c r="C3" s="413"/>
    </row>
    <row r="4" spans="1:9" ht="16.149999999999999" customHeight="1" x14ac:dyDescent="0.25">
      <c r="A4" s="411"/>
      <c r="B4" s="5" t="s">
        <v>5</v>
      </c>
      <c r="C4" s="4" t="s">
        <v>217</v>
      </c>
    </row>
    <row r="5" spans="1:9" x14ac:dyDescent="0.25">
      <c r="A5" s="175" t="s">
        <v>41</v>
      </c>
      <c r="B5" s="176">
        <v>13764</v>
      </c>
      <c r="C5" s="403">
        <v>507967270</v>
      </c>
    </row>
    <row r="6" spans="1:9" x14ac:dyDescent="0.25">
      <c r="A6" s="19" t="s">
        <v>11</v>
      </c>
      <c r="B6" s="17"/>
      <c r="C6" s="18"/>
    </row>
    <row r="7" spans="1:9" x14ac:dyDescent="0.25">
      <c r="A7" s="20" t="s">
        <v>17</v>
      </c>
      <c r="B7" s="17">
        <v>3428</v>
      </c>
      <c r="C7" s="18">
        <v>126339832</v>
      </c>
    </row>
    <row r="8" spans="1:9" x14ac:dyDescent="0.25">
      <c r="A8" s="20" t="s">
        <v>22</v>
      </c>
      <c r="B8" s="17">
        <v>3424</v>
      </c>
      <c r="C8" s="18">
        <v>126699387</v>
      </c>
    </row>
    <row r="9" spans="1:9" x14ac:dyDescent="0.25">
      <c r="A9" s="21" t="s">
        <v>21</v>
      </c>
      <c r="B9" s="178">
        <v>2304</v>
      </c>
      <c r="C9" s="179">
        <v>85440688</v>
      </c>
    </row>
    <row r="10" spans="1:9" x14ac:dyDescent="0.25">
      <c r="A10" s="21" t="s">
        <v>18</v>
      </c>
      <c r="B10" s="178">
        <v>358</v>
      </c>
      <c r="C10" s="179">
        <v>13188861</v>
      </c>
    </row>
    <row r="11" spans="1:9" x14ac:dyDescent="0.25">
      <c r="A11" s="21" t="s">
        <v>20</v>
      </c>
      <c r="B11" s="178">
        <v>135</v>
      </c>
      <c r="C11" s="179">
        <v>4867745</v>
      </c>
    </row>
    <row r="12" spans="1:9" x14ac:dyDescent="0.25">
      <c r="A12" s="21" t="s">
        <v>19</v>
      </c>
      <c r="B12" s="178">
        <v>627</v>
      </c>
      <c r="C12" s="179">
        <v>23202093</v>
      </c>
    </row>
    <row r="13" spans="1:9" x14ac:dyDescent="0.25">
      <c r="A13" s="20" t="s">
        <v>23</v>
      </c>
      <c r="B13" s="17">
        <v>3215</v>
      </c>
      <c r="C13" s="18">
        <v>118450657</v>
      </c>
    </row>
    <row r="14" spans="1:9" x14ac:dyDescent="0.25">
      <c r="A14" s="20" t="s">
        <v>24</v>
      </c>
      <c r="B14" s="17">
        <v>3697</v>
      </c>
      <c r="C14" s="18">
        <v>136477394</v>
      </c>
    </row>
    <row r="15" spans="1:9" x14ac:dyDescent="0.25">
      <c r="A15" s="222"/>
      <c r="B15" s="222"/>
      <c r="C15" s="231"/>
    </row>
    <row r="16" spans="1:9" ht="22.5" x14ac:dyDescent="0.25">
      <c r="A16" s="175" t="s">
        <v>2298</v>
      </c>
      <c r="B16" s="176">
        <v>27</v>
      </c>
      <c r="C16" s="403">
        <v>515974</v>
      </c>
    </row>
    <row r="17" spans="1:3" x14ac:dyDescent="0.25">
      <c r="A17" s="19" t="s">
        <v>11</v>
      </c>
      <c r="B17" s="17"/>
      <c r="C17" s="18"/>
    </row>
    <row r="18" spans="1:3" x14ac:dyDescent="0.25">
      <c r="A18" s="20" t="s">
        <v>17</v>
      </c>
      <c r="B18" s="17">
        <v>0</v>
      </c>
      <c r="C18" s="18">
        <v>0</v>
      </c>
    </row>
    <row r="19" spans="1:3" x14ac:dyDescent="0.25">
      <c r="A19" s="20" t="s">
        <v>22</v>
      </c>
      <c r="B19" s="17">
        <v>27</v>
      </c>
      <c r="C19" s="18">
        <v>515974</v>
      </c>
    </row>
    <row r="20" spans="1:3" x14ac:dyDescent="0.25">
      <c r="A20" s="21" t="s">
        <v>21</v>
      </c>
      <c r="B20" s="22">
        <v>7</v>
      </c>
      <c r="C20" s="23">
        <v>133771</v>
      </c>
    </row>
    <row r="21" spans="1:3" x14ac:dyDescent="0.25">
      <c r="A21" s="21" t="s">
        <v>18</v>
      </c>
      <c r="B21" s="233">
        <v>7</v>
      </c>
      <c r="C21" s="23">
        <v>133771</v>
      </c>
    </row>
    <row r="22" spans="1:3" x14ac:dyDescent="0.25">
      <c r="A22" s="21" t="s">
        <v>20</v>
      </c>
      <c r="B22" s="233">
        <v>6</v>
      </c>
      <c r="C22" s="23">
        <v>114661</v>
      </c>
    </row>
    <row r="23" spans="1:3" x14ac:dyDescent="0.25">
      <c r="A23" s="21" t="s">
        <v>19</v>
      </c>
      <c r="B23" s="233">
        <v>7</v>
      </c>
      <c r="C23" s="23">
        <v>133771</v>
      </c>
    </row>
    <row r="24" spans="1:3" x14ac:dyDescent="0.25">
      <c r="A24" s="20" t="s">
        <v>23</v>
      </c>
      <c r="B24" s="17">
        <v>0</v>
      </c>
      <c r="C24" s="18">
        <v>0</v>
      </c>
    </row>
    <row r="25" spans="1:3" x14ac:dyDescent="0.25">
      <c r="A25" s="20" t="s">
        <v>24</v>
      </c>
      <c r="B25" s="17">
        <v>0</v>
      </c>
      <c r="C25" s="18">
        <v>0</v>
      </c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8"/>
  <sheetViews>
    <sheetView view="pageBreakPreview" zoomScale="106" zoomScaleNormal="100" zoomScaleSheetLayoutView="106" workbookViewId="0">
      <selection activeCell="E15" sqref="E15"/>
    </sheetView>
  </sheetViews>
  <sheetFormatPr defaultColWidth="9.140625" defaultRowHeight="15" outlineLevelRow="3" x14ac:dyDescent="0.25"/>
  <cols>
    <col min="1" max="1" width="27.42578125" style="154" customWidth="1"/>
    <col min="2" max="2" width="13.42578125" style="154" customWidth="1"/>
    <col min="3" max="3" width="24" style="155" customWidth="1"/>
    <col min="251" max="251" width="27.42578125" customWidth="1"/>
    <col min="252" max="252" width="7.5703125" customWidth="1"/>
    <col min="253" max="253" width="13.140625" customWidth="1"/>
    <col min="507" max="507" width="27.42578125" customWidth="1"/>
    <col min="508" max="508" width="7.5703125" customWidth="1"/>
    <col min="509" max="509" width="13.140625" customWidth="1"/>
    <col min="763" max="763" width="27.42578125" customWidth="1"/>
    <col min="764" max="764" width="7.5703125" customWidth="1"/>
    <col min="765" max="765" width="13.140625" customWidth="1"/>
    <col min="1019" max="1019" width="27.42578125" customWidth="1"/>
    <col min="1020" max="1020" width="7.5703125" customWidth="1"/>
    <col min="1021" max="1021" width="13.140625" customWidth="1"/>
    <col min="1275" max="1275" width="27.42578125" customWidth="1"/>
    <col min="1276" max="1276" width="7.5703125" customWidth="1"/>
    <col min="1277" max="1277" width="13.140625" customWidth="1"/>
    <col min="1531" max="1531" width="27.42578125" customWidth="1"/>
    <col min="1532" max="1532" width="7.5703125" customWidth="1"/>
    <col min="1533" max="1533" width="13.140625" customWidth="1"/>
    <col min="1787" max="1787" width="27.42578125" customWidth="1"/>
    <col min="1788" max="1788" width="7.5703125" customWidth="1"/>
    <col min="1789" max="1789" width="13.140625" customWidth="1"/>
    <col min="2043" max="2043" width="27.42578125" customWidth="1"/>
    <col min="2044" max="2044" width="7.5703125" customWidth="1"/>
    <col min="2045" max="2045" width="13.140625" customWidth="1"/>
    <col min="2299" max="2299" width="27.42578125" customWidth="1"/>
    <col min="2300" max="2300" width="7.5703125" customWidth="1"/>
    <col min="2301" max="2301" width="13.140625" customWidth="1"/>
    <col min="2555" max="2555" width="27.42578125" customWidth="1"/>
    <col min="2556" max="2556" width="7.5703125" customWidth="1"/>
    <col min="2557" max="2557" width="13.140625" customWidth="1"/>
    <col min="2811" max="2811" width="27.42578125" customWidth="1"/>
    <col min="2812" max="2812" width="7.5703125" customWidth="1"/>
    <col min="2813" max="2813" width="13.140625" customWidth="1"/>
    <col min="3067" max="3067" width="27.42578125" customWidth="1"/>
    <col min="3068" max="3068" width="7.5703125" customWidth="1"/>
    <col min="3069" max="3069" width="13.140625" customWidth="1"/>
    <col min="3323" max="3323" width="27.42578125" customWidth="1"/>
    <col min="3324" max="3324" width="7.5703125" customWidth="1"/>
    <col min="3325" max="3325" width="13.140625" customWidth="1"/>
    <col min="3579" max="3579" width="27.42578125" customWidth="1"/>
    <col min="3580" max="3580" width="7.5703125" customWidth="1"/>
    <col min="3581" max="3581" width="13.140625" customWidth="1"/>
    <col min="3835" max="3835" width="27.42578125" customWidth="1"/>
    <col min="3836" max="3836" width="7.5703125" customWidth="1"/>
    <col min="3837" max="3837" width="13.140625" customWidth="1"/>
    <col min="4091" max="4091" width="27.42578125" customWidth="1"/>
    <col min="4092" max="4092" width="7.5703125" customWidth="1"/>
    <col min="4093" max="4093" width="13.140625" customWidth="1"/>
    <col min="4347" max="4347" width="27.42578125" customWidth="1"/>
    <col min="4348" max="4348" width="7.5703125" customWidth="1"/>
    <col min="4349" max="4349" width="13.140625" customWidth="1"/>
    <col min="4603" max="4603" width="27.42578125" customWidth="1"/>
    <col min="4604" max="4604" width="7.5703125" customWidth="1"/>
    <col min="4605" max="4605" width="13.140625" customWidth="1"/>
    <col min="4859" max="4859" width="27.42578125" customWidth="1"/>
    <col min="4860" max="4860" width="7.5703125" customWidth="1"/>
    <col min="4861" max="4861" width="13.140625" customWidth="1"/>
    <col min="5115" max="5115" width="27.42578125" customWidth="1"/>
    <col min="5116" max="5116" width="7.5703125" customWidth="1"/>
    <col min="5117" max="5117" width="13.140625" customWidth="1"/>
    <col min="5371" max="5371" width="27.42578125" customWidth="1"/>
    <col min="5372" max="5372" width="7.5703125" customWidth="1"/>
    <col min="5373" max="5373" width="13.140625" customWidth="1"/>
    <col min="5627" max="5627" width="27.42578125" customWidth="1"/>
    <col min="5628" max="5628" width="7.5703125" customWidth="1"/>
    <col min="5629" max="5629" width="13.140625" customWidth="1"/>
    <col min="5883" max="5883" width="27.42578125" customWidth="1"/>
    <col min="5884" max="5884" width="7.5703125" customWidth="1"/>
    <col min="5885" max="5885" width="13.140625" customWidth="1"/>
    <col min="6139" max="6139" width="27.42578125" customWidth="1"/>
    <col min="6140" max="6140" width="7.5703125" customWidth="1"/>
    <col min="6141" max="6141" width="13.140625" customWidth="1"/>
    <col min="6395" max="6395" width="27.42578125" customWidth="1"/>
    <col min="6396" max="6396" width="7.5703125" customWidth="1"/>
    <col min="6397" max="6397" width="13.140625" customWidth="1"/>
    <col min="6651" max="6651" width="27.42578125" customWidth="1"/>
    <col min="6652" max="6652" width="7.5703125" customWidth="1"/>
    <col min="6653" max="6653" width="13.140625" customWidth="1"/>
    <col min="6907" max="6907" width="27.42578125" customWidth="1"/>
    <col min="6908" max="6908" width="7.5703125" customWidth="1"/>
    <col min="6909" max="6909" width="13.140625" customWidth="1"/>
    <col min="7163" max="7163" width="27.42578125" customWidth="1"/>
    <col min="7164" max="7164" width="7.5703125" customWidth="1"/>
    <col min="7165" max="7165" width="13.140625" customWidth="1"/>
    <col min="7419" max="7419" width="27.42578125" customWidth="1"/>
    <col min="7420" max="7420" width="7.5703125" customWidth="1"/>
    <col min="7421" max="7421" width="13.140625" customWidth="1"/>
    <col min="7675" max="7675" width="27.42578125" customWidth="1"/>
    <col min="7676" max="7676" width="7.5703125" customWidth="1"/>
    <col min="7677" max="7677" width="13.140625" customWidth="1"/>
    <col min="7931" max="7931" width="27.42578125" customWidth="1"/>
    <col min="7932" max="7932" width="7.5703125" customWidth="1"/>
    <col min="7933" max="7933" width="13.140625" customWidth="1"/>
    <col min="8187" max="8187" width="27.42578125" customWidth="1"/>
    <col min="8188" max="8188" width="7.5703125" customWidth="1"/>
    <col min="8189" max="8189" width="13.140625" customWidth="1"/>
    <col min="8443" max="8443" width="27.42578125" customWidth="1"/>
    <col min="8444" max="8444" width="7.5703125" customWidth="1"/>
    <col min="8445" max="8445" width="13.140625" customWidth="1"/>
    <col min="8699" max="8699" width="27.42578125" customWidth="1"/>
    <col min="8700" max="8700" width="7.5703125" customWidth="1"/>
    <col min="8701" max="8701" width="13.140625" customWidth="1"/>
    <col min="8955" max="8955" width="27.42578125" customWidth="1"/>
    <col min="8956" max="8956" width="7.5703125" customWidth="1"/>
    <col min="8957" max="8957" width="13.140625" customWidth="1"/>
    <col min="9211" max="9211" width="27.42578125" customWidth="1"/>
    <col min="9212" max="9212" width="7.5703125" customWidth="1"/>
    <col min="9213" max="9213" width="13.140625" customWidth="1"/>
    <col min="9467" max="9467" width="27.42578125" customWidth="1"/>
    <col min="9468" max="9468" width="7.5703125" customWidth="1"/>
    <col min="9469" max="9469" width="13.140625" customWidth="1"/>
    <col min="9723" max="9723" width="27.42578125" customWidth="1"/>
    <col min="9724" max="9724" width="7.5703125" customWidth="1"/>
    <col min="9725" max="9725" width="13.140625" customWidth="1"/>
    <col min="9979" max="9979" width="27.42578125" customWidth="1"/>
    <col min="9980" max="9980" width="7.5703125" customWidth="1"/>
    <col min="9981" max="9981" width="13.140625" customWidth="1"/>
    <col min="10235" max="10235" width="27.42578125" customWidth="1"/>
    <col min="10236" max="10236" width="7.5703125" customWidth="1"/>
    <col min="10237" max="10237" width="13.140625" customWidth="1"/>
    <col min="10491" max="10491" width="27.42578125" customWidth="1"/>
    <col min="10492" max="10492" width="7.5703125" customWidth="1"/>
    <col min="10493" max="10493" width="13.140625" customWidth="1"/>
    <col min="10747" max="10747" width="27.42578125" customWidth="1"/>
    <col min="10748" max="10748" width="7.5703125" customWidth="1"/>
    <col min="10749" max="10749" width="13.140625" customWidth="1"/>
    <col min="11003" max="11003" width="27.42578125" customWidth="1"/>
    <col min="11004" max="11004" width="7.5703125" customWidth="1"/>
    <col min="11005" max="11005" width="13.140625" customWidth="1"/>
    <col min="11259" max="11259" width="27.42578125" customWidth="1"/>
    <col min="11260" max="11260" width="7.5703125" customWidth="1"/>
    <col min="11261" max="11261" width="13.140625" customWidth="1"/>
    <col min="11515" max="11515" width="27.42578125" customWidth="1"/>
    <col min="11516" max="11516" width="7.5703125" customWidth="1"/>
    <col min="11517" max="11517" width="13.140625" customWidth="1"/>
    <col min="11771" max="11771" width="27.42578125" customWidth="1"/>
    <col min="11772" max="11772" width="7.5703125" customWidth="1"/>
    <col min="11773" max="11773" width="13.140625" customWidth="1"/>
    <col min="12027" max="12027" width="27.42578125" customWidth="1"/>
    <col min="12028" max="12028" width="7.5703125" customWidth="1"/>
    <col min="12029" max="12029" width="13.140625" customWidth="1"/>
    <col min="12283" max="12283" width="27.42578125" customWidth="1"/>
    <col min="12284" max="12284" width="7.5703125" customWidth="1"/>
    <col min="12285" max="12285" width="13.140625" customWidth="1"/>
    <col min="12539" max="12539" width="27.42578125" customWidth="1"/>
    <col min="12540" max="12540" width="7.5703125" customWidth="1"/>
    <col min="12541" max="12541" width="13.140625" customWidth="1"/>
    <col min="12795" max="12795" width="27.42578125" customWidth="1"/>
    <col min="12796" max="12796" width="7.5703125" customWidth="1"/>
    <col min="12797" max="12797" width="13.140625" customWidth="1"/>
    <col min="13051" max="13051" width="27.42578125" customWidth="1"/>
    <col min="13052" max="13052" width="7.5703125" customWidth="1"/>
    <col min="13053" max="13053" width="13.140625" customWidth="1"/>
    <col min="13307" max="13307" width="27.42578125" customWidth="1"/>
    <col min="13308" max="13308" width="7.5703125" customWidth="1"/>
    <col min="13309" max="13309" width="13.140625" customWidth="1"/>
    <col min="13563" max="13563" width="27.42578125" customWidth="1"/>
    <col min="13564" max="13564" width="7.5703125" customWidth="1"/>
    <col min="13565" max="13565" width="13.140625" customWidth="1"/>
    <col min="13819" max="13819" width="27.42578125" customWidth="1"/>
    <col min="13820" max="13820" width="7.5703125" customWidth="1"/>
    <col min="13821" max="13821" width="13.140625" customWidth="1"/>
    <col min="14075" max="14075" width="27.42578125" customWidth="1"/>
    <col min="14076" max="14076" width="7.5703125" customWidth="1"/>
    <col min="14077" max="14077" width="13.140625" customWidth="1"/>
    <col min="14331" max="14331" width="27.42578125" customWidth="1"/>
    <col min="14332" max="14332" width="7.5703125" customWidth="1"/>
    <col min="14333" max="14333" width="13.140625" customWidth="1"/>
    <col min="14587" max="14587" width="27.42578125" customWidth="1"/>
    <col min="14588" max="14588" width="7.5703125" customWidth="1"/>
    <col min="14589" max="14589" width="13.140625" customWidth="1"/>
    <col min="14843" max="14843" width="27.42578125" customWidth="1"/>
    <col min="14844" max="14844" width="7.5703125" customWidth="1"/>
    <col min="14845" max="14845" width="13.140625" customWidth="1"/>
    <col min="15099" max="15099" width="27.42578125" customWidth="1"/>
    <col min="15100" max="15100" width="7.5703125" customWidth="1"/>
    <col min="15101" max="15101" width="13.140625" customWidth="1"/>
    <col min="15355" max="15355" width="27.42578125" customWidth="1"/>
    <col min="15356" max="15356" width="7.5703125" customWidth="1"/>
    <col min="15357" max="15357" width="13.140625" customWidth="1"/>
    <col min="15611" max="15611" width="27.42578125" customWidth="1"/>
    <col min="15612" max="15612" width="7.5703125" customWidth="1"/>
    <col min="15613" max="15613" width="13.140625" customWidth="1"/>
    <col min="15867" max="15867" width="27.42578125" customWidth="1"/>
    <col min="15868" max="15868" width="7.5703125" customWidth="1"/>
    <col min="15869" max="15869" width="13.140625" customWidth="1"/>
    <col min="16123" max="16123" width="27.42578125" customWidth="1"/>
    <col min="16124" max="16124" width="7.5703125" customWidth="1"/>
    <col min="16125" max="16125" width="13.140625" customWidth="1"/>
  </cols>
  <sheetData>
    <row r="1" spans="1:3" ht="52.15" customHeight="1" x14ac:dyDescent="0.25">
      <c r="B1" s="409" t="s">
        <v>2302</v>
      </c>
      <c r="C1" s="409"/>
    </row>
    <row r="2" spans="1:3" ht="52.15" customHeight="1" x14ac:dyDescent="0.3">
      <c r="A2" s="438" t="s">
        <v>2261</v>
      </c>
      <c r="B2" s="438"/>
      <c r="C2" s="438"/>
    </row>
    <row r="3" spans="1:3" x14ac:dyDescent="0.25">
      <c r="A3" s="411" t="s">
        <v>1</v>
      </c>
      <c r="B3" s="411" t="s">
        <v>2</v>
      </c>
      <c r="C3" s="411"/>
    </row>
    <row r="4" spans="1:3" ht="21.75" customHeight="1" x14ac:dyDescent="0.25">
      <c r="A4" s="411"/>
      <c r="B4" s="4" t="s">
        <v>5</v>
      </c>
      <c r="C4" s="5" t="s">
        <v>6</v>
      </c>
    </row>
    <row r="5" spans="1:3" ht="11.25" customHeight="1" x14ac:dyDescent="0.25">
      <c r="A5" s="175" t="s">
        <v>34</v>
      </c>
      <c r="B5" s="176">
        <v>2009</v>
      </c>
      <c r="C5" s="403">
        <v>7072003</v>
      </c>
    </row>
    <row r="6" spans="1:3" x14ac:dyDescent="0.25">
      <c r="A6" s="227" t="s">
        <v>113</v>
      </c>
      <c r="B6" s="17"/>
      <c r="C6" s="18"/>
    </row>
    <row r="7" spans="1:3" x14ac:dyDescent="0.25">
      <c r="A7" s="227" t="s">
        <v>17</v>
      </c>
      <c r="B7" s="17">
        <v>227</v>
      </c>
      <c r="C7" s="18">
        <v>362797</v>
      </c>
    </row>
    <row r="8" spans="1:3" x14ac:dyDescent="0.25">
      <c r="A8" s="230" t="s">
        <v>21</v>
      </c>
      <c r="B8" s="17">
        <v>100</v>
      </c>
      <c r="C8" s="18">
        <v>152624</v>
      </c>
    </row>
    <row r="9" spans="1:3" x14ac:dyDescent="0.25">
      <c r="A9" s="230" t="s">
        <v>18</v>
      </c>
      <c r="B9" s="17">
        <v>35</v>
      </c>
      <c r="C9" s="18">
        <v>64619</v>
      </c>
    </row>
    <row r="10" spans="1:3" x14ac:dyDescent="0.25">
      <c r="A10" s="230" t="s">
        <v>20</v>
      </c>
      <c r="B10" s="17">
        <v>25</v>
      </c>
      <c r="C10" s="18">
        <v>49954</v>
      </c>
    </row>
    <row r="11" spans="1:3" x14ac:dyDescent="0.25">
      <c r="A11" s="230" t="s">
        <v>19</v>
      </c>
      <c r="B11" s="17">
        <v>67</v>
      </c>
      <c r="C11" s="18">
        <v>95600</v>
      </c>
    </row>
    <row r="12" spans="1:3" x14ac:dyDescent="0.25">
      <c r="A12" s="227" t="s">
        <v>22</v>
      </c>
      <c r="B12" s="17">
        <v>443</v>
      </c>
      <c r="C12" s="18">
        <v>1994538</v>
      </c>
    </row>
    <row r="13" spans="1:3" x14ac:dyDescent="0.25">
      <c r="A13" s="230" t="s">
        <v>21</v>
      </c>
      <c r="B13" s="17">
        <v>176</v>
      </c>
      <c r="C13" s="18">
        <v>797814</v>
      </c>
    </row>
    <row r="14" spans="1:3" x14ac:dyDescent="0.25">
      <c r="A14" s="230" t="s">
        <v>18</v>
      </c>
      <c r="B14" s="17">
        <v>89</v>
      </c>
      <c r="C14" s="18">
        <v>398908</v>
      </c>
    </row>
    <row r="15" spans="1:3" x14ac:dyDescent="0.25">
      <c r="A15" s="230" t="s">
        <v>20</v>
      </c>
      <c r="B15" s="17">
        <v>89</v>
      </c>
      <c r="C15" s="18">
        <v>398908</v>
      </c>
    </row>
    <row r="16" spans="1:3" x14ac:dyDescent="0.25">
      <c r="A16" s="230" t="s">
        <v>19</v>
      </c>
      <c r="B16" s="17">
        <v>89</v>
      </c>
      <c r="C16" s="18">
        <v>398908</v>
      </c>
    </row>
    <row r="17" spans="1:3" x14ac:dyDescent="0.25">
      <c r="A17" s="227" t="s">
        <v>23</v>
      </c>
      <c r="B17" s="17">
        <v>670</v>
      </c>
      <c r="C17" s="18">
        <v>2357335</v>
      </c>
    </row>
    <row r="18" spans="1:3" x14ac:dyDescent="0.25">
      <c r="A18" s="230" t="s">
        <v>21</v>
      </c>
      <c r="B18" s="17">
        <v>268</v>
      </c>
      <c r="C18" s="18">
        <v>942934</v>
      </c>
    </row>
    <row r="19" spans="1:3" x14ac:dyDescent="0.25">
      <c r="A19" s="230" t="s">
        <v>18</v>
      </c>
      <c r="B19" s="17">
        <v>134</v>
      </c>
      <c r="C19" s="18">
        <v>471467</v>
      </c>
    </row>
    <row r="20" spans="1:3" x14ac:dyDescent="0.25">
      <c r="A20" s="230" t="s">
        <v>20</v>
      </c>
      <c r="B20" s="17">
        <v>134</v>
      </c>
      <c r="C20" s="18">
        <v>471467</v>
      </c>
    </row>
    <row r="21" spans="1:3" x14ac:dyDescent="0.25">
      <c r="A21" s="230" t="s">
        <v>19</v>
      </c>
      <c r="B21" s="17">
        <v>134</v>
      </c>
      <c r="C21" s="18">
        <v>471467</v>
      </c>
    </row>
    <row r="22" spans="1:3" x14ac:dyDescent="0.25">
      <c r="A22" s="227" t="s">
        <v>24</v>
      </c>
      <c r="B22" s="17">
        <v>669</v>
      </c>
      <c r="C22" s="18">
        <v>2357333</v>
      </c>
    </row>
    <row r="23" spans="1:3" x14ac:dyDescent="0.25">
      <c r="A23" s="230" t="s">
        <v>21</v>
      </c>
      <c r="B23" s="17">
        <v>268</v>
      </c>
      <c r="C23" s="18">
        <v>942934</v>
      </c>
    </row>
    <row r="24" spans="1:3" x14ac:dyDescent="0.25">
      <c r="A24" s="230" t="s">
        <v>18</v>
      </c>
      <c r="B24" s="17">
        <v>133</v>
      </c>
      <c r="C24" s="18">
        <v>471466</v>
      </c>
    </row>
    <row r="25" spans="1:3" x14ac:dyDescent="0.25">
      <c r="A25" s="230" t="s">
        <v>20</v>
      </c>
      <c r="B25" s="17">
        <v>135</v>
      </c>
      <c r="C25" s="18">
        <v>471467</v>
      </c>
    </row>
    <row r="26" spans="1:3" x14ac:dyDescent="0.25">
      <c r="A26" s="230" t="s">
        <v>19</v>
      </c>
      <c r="B26" s="17">
        <v>133</v>
      </c>
      <c r="C26" s="18">
        <v>471466</v>
      </c>
    </row>
    <row r="27" spans="1:3" ht="22.5" customHeight="1" x14ac:dyDescent="0.25">
      <c r="A27" s="175" t="s">
        <v>239</v>
      </c>
      <c r="B27" s="176">
        <v>3754</v>
      </c>
      <c r="C27" s="403">
        <v>13945966</v>
      </c>
    </row>
    <row r="28" spans="1:3" ht="11.25" customHeight="1" outlineLevel="1" x14ac:dyDescent="0.25">
      <c r="A28" s="19" t="s">
        <v>113</v>
      </c>
      <c r="B28" s="222"/>
      <c r="C28" s="231"/>
    </row>
    <row r="29" spans="1:3" ht="11.25" customHeight="1" outlineLevel="2" x14ac:dyDescent="0.25">
      <c r="A29" s="20" t="s">
        <v>17</v>
      </c>
      <c r="B29" s="17">
        <v>715</v>
      </c>
      <c r="C29" s="18">
        <v>3241961</v>
      </c>
    </row>
    <row r="30" spans="1:3" ht="11.25" customHeight="1" outlineLevel="3" x14ac:dyDescent="0.25">
      <c r="A30" s="21" t="s">
        <v>21</v>
      </c>
      <c r="B30" s="17">
        <v>286</v>
      </c>
      <c r="C30" s="18">
        <v>1296786</v>
      </c>
    </row>
    <row r="31" spans="1:3" ht="11.25" customHeight="1" outlineLevel="3" x14ac:dyDescent="0.25">
      <c r="A31" s="21" t="s">
        <v>18</v>
      </c>
      <c r="B31" s="17">
        <v>143</v>
      </c>
      <c r="C31" s="18">
        <v>648392</v>
      </c>
    </row>
    <row r="32" spans="1:3" ht="11.25" customHeight="1" outlineLevel="3" x14ac:dyDescent="0.25">
      <c r="A32" s="21" t="s">
        <v>20</v>
      </c>
      <c r="B32" s="17">
        <v>143</v>
      </c>
      <c r="C32" s="18">
        <v>648391</v>
      </c>
    </row>
    <row r="33" spans="1:3" ht="11.25" customHeight="1" outlineLevel="3" x14ac:dyDescent="0.25">
      <c r="A33" s="21" t="s">
        <v>19</v>
      </c>
      <c r="B33" s="17">
        <v>143</v>
      </c>
      <c r="C33" s="18">
        <v>648392</v>
      </c>
    </row>
    <row r="34" spans="1:3" ht="11.25" customHeight="1" outlineLevel="2" x14ac:dyDescent="0.25">
      <c r="A34" s="20" t="s">
        <v>22</v>
      </c>
      <c r="B34" s="17">
        <v>1015</v>
      </c>
      <c r="C34" s="18">
        <v>3568004</v>
      </c>
    </row>
    <row r="35" spans="1:3" ht="11.25" customHeight="1" outlineLevel="3" x14ac:dyDescent="0.25">
      <c r="A35" s="21" t="s">
        <v>21</v>
      </c>
      <c r="B35" s="17">
        <v>406</v>
      </c>
      <c r="C35" s="18">
        <v>1427202</v>
      </c>
    </row>
    <row r="36" spans="1:3" ht="11.25" customHeight="1" outlineLevel="3" x14ac:dyDescent="0.25">
      <c r="A36" s="21" t="s">
        <v>18</v>
      </c>
      <c r="B36" s="17">
        <v>203</v>
      </c>
      <c r="C36" s="18">
        <v>713601</v>
      </c>
    </row>
    <row r="37" spans="1:3" ht="11.25" customHeight="1" outlineLevel="3" x14ac:dyDescent="0.25">
      <c r="A37" s="21" t="s">
        <v>20</v>
      </c>
      <c r="B37" s="17">
        <v>203</v>
      </c>
      <c r="C37" s="18">
        <v>713600</v>
      </c>
    </row>
    <row r="38" spans="1:3" ht="11.25" customHeight="1" outlineLevel="3" x14ac:dyDescent="0.25">
      <c r="A38" s="21" t="s">
        <v>19</v>
      </c>
      <c r="B38" s="17">
        <v>203</v>
      </c>
      <c r="C38" s="18">
        <v>713601</v>
      </c>
    </row>
    <row r="39" spans="1:3" ht="11.25" customHeight="1" outlineLevel="2" x14ac:dyDescent="0.25">
      <c r="A39" s="20" t="s">
        <v>23</v>
      </c>
      <c r="B39" s="17">
        <v>1015</v>
      </c>
      <c r="C39" s="18">
        <v>3568004</v>
      </c>
    </row>
    <row r="40" spans="1:3" ht="11.25" customHeight="1" outlineLevel="3" x14ac:dyDescent="0.25">
      <c r="A40" s="21" t="s">
        <v>21</v>
      </c>
      <c r="B40" s="17">
        <v>406</v>
      </c>
      <c r="C40" s="18">
        <v>1427202</v>
      </c>
    </row>
    <row r="41" spans="1:3" ht="11.25" customHeight="1" outlineLevel="3" x14ac:dyDescent="0.25">
      <c r="A41" s="21" t="s">
        <v>18</v>
      </c>
      <c r="B41" s="17">
        <v>203</v>
      </c>
      <c r="C41" s="18">
        <v>713601</v>
      </c>
    </row>
    <row r="42" spans="1:3" ht="11.25" customHeight="1" outlineLevel="3" x14ac:dyDescent="0.25">
      <c r="A42" s="21" t="s">
        <v>20</v>
      </c>
      <c r="B42" s="17">
        <v>203</v>
      </c>
      <c r="C42" s="18">
        <v>713600</v>
      </c>
    </row>
    <row r="43" spans="1:3" ht="11.25" customHeight="1" outlineLevel="3" x14ac:dyDescent="0.25">
      <c r="A43" s="21" t="s">
        <v>19</v>
      </c>
      <c r="B43" s="17">
        <v>203</v>
      </c>
      <c r="C43" s="18">
        <v>713601</v>
      </c>
    </row>
    <row r="44" spans="1:3" ht="11.25" customHeight="1" outlineLevel="2" x14ac:dyDescent="0.25">
      <c r="A44" s="20" t="s">
        <v>24</v>
      </c>
      <c r="B44" s="17">
        <v>1009</v>
      </c>
      <c r="C44" s="18">
        <v>3567997</v>
      </c>
    </row>
    <row r="45" spans="1:3" ht="11.25" customHeight="1" outlineLevel="3" x14ac:dyDescent="0.25">
      <c r="A45" s="21" t="s">
        <v>21</v>
      </c>
      <c r="B45" s="17">
        <v>404</v>
      </c>
      <c r="C45" s="18">
        <v>1427198</v>
      </c>
    </row>
    <row r="46" spans="1:3" ht="11.25" customHeight="1" outlineLevel="3" x14ac:dyDescent="0.25">
      <c r="A46" s="21" t="s">
        <v>18</v>
      </c>
      <c r="B46" s="17">
        <v>202</v>
      </c>
      <c r="C46" s="18">
        <v>713599</v>
      </c>
    </row>
    <row r="47" spans="1:3" ht="11.25" customHeight="1" outlineLevel="3" x14ac:dyDescent="0.25">
      <c r="A47" s="21" t="s">
        <v>20</v>
      </c>
      <c r="B47" s="17">
        <v>201</v>
      </c>
      <c r="C47" s="18">
        <v>713601</v>
      </c>
    </row>
    <row r="48" spans="1:3" ht="11.25" customHeight="1" outlineLevel="3" x14ac:dyDescent="0.25">
      <c r="A48" s="21" t="s">
        <v>19</v>
      </c>
      <c r="B48" s="17">
        <v>202</v>
      </c>
      <c r="C48" s="18">
        <v>713599</v>
      </c>
    </row>
    <row r="49" spans="1:3" ht="11.25" customHeight="1" x14ac:dyDescent="0.25">
      <c r="A49" s="175" t="s">
        <v>201</v>
      </c>
      <c r="B49" s="176">
        <v>3396</v>
      </c>
      <c r="C49" s="403">
        <v>12136770</v>
      </c>
    </row>
    <row r="50" spans="1:3" ht="11.25" customHeight="1" outlineLevel="1" x14ac:dyDescent="0.25">
      <c r="A50" s="19" t="s">
        <v>113</v>
      </c>
      <c r="B50" s="222"/>
      <c r="C50" s="231"/>
    </row>
    <row r="51" spans="1:3" ht="11.25" customHeight="1" outlineLevel="2" x14ac:dyDescent="0.25">
      <c r="A51" s="20" t="s">
        <v>17</v>
      </c>
      <c r="B51" s="17">
        <v>865</v>
      </c>
      <c r="C51" s="18">
        <v>3041880</v>
      </c>
    </row>
    <row r="52" spans="1:3" ht="11.25" customHeight="1" outlineLevel="3" x14ac:dyDescent="0.25">
      <c r="A52" s="21" t="s">
        <v>21</v>
      </c>
      <c r="B52" s="17">
        <v>592</v>
      </c>
      <c r="C52" s="18">
        <v>2077660</v>
      </c>
    </row>
    <row r="53" spans="1:3" ht="11.25" customHeight="1" outlineLevel="3" x14ac:dyDescent="0.25">
      <c r="A53" s="21" t="s">
        <v>18</v>
      </c>
      <c r="B53" s="17">
        <v>91</v>
      </c>
      <c r="C53" s="18">
        <v>321055</v>
      </c>
    </row>
    <row r="54" spans="1:3" ht="11.25" customHeight="1" outlineLevel="3" x14ac:dyDescent="0.25">
      <c r="A54" s="21" t="s">
        <v>20</v>
      </c>
      <c r="B54" s="17">
        <v>9</v>
      </c>
      <c r="C54" s="18">
        <v>33212</v>
      </c>
    </row>
    <row r="55" spans="1:3" ht="11.25" customHeight="1" outlineLevel="3" x14ac:dyDescent="0.25">
      <c r="A55" s="21" t="s">
        <v>19</v>
      </c>
      <c r="B55" s="17">
        <v>173</v>
      </c>
      <c r="C55" s="18">
        <v>609953</v>
      </c>
    </row>
    <row r="56" spans="1:3" ht="11.25" customHeight="1" outlineLevel="2" x14ac:dyDescent="0.25">
      <c r="A56" s="20" t="s">
        <v>22</v>
      </c>
      <c r="B56" s="17">
        <v>805</v>
      </c>
      <c r="C56" s="18">
        <v>3011127</v>
      </c>
    </row>
    <row r="57" spans="1:3" ht="11.25" customHeight="1" outlineLevel="3" x14ac:dyDescent="0.25">
      <c r="A57" s="21" t="s">
        <v>21</v>
      </c>
      <c r="B57" s="17">
        <v>322</v>
      </c>
      <c r="C57" s="18">
        <v>1204451</v>
      </c>
    </row>
    <row r="58" spans="1:3" ht="11.25" customHeight="1" outlineLevel="3" x14ac:dyDescent="0.25">
      <c r="A58" s="21" t="s">
        <v>18</v>
      </c>
      <c r="B58" s="17">
        <v>161</v>
      </c>
      <c r="C58" s="18">
        <v>602225</v>
      </c>
    </row>
    <row r="59" spans="1:3" ht="11.25" customHeight="1" outlineLevel="3" x14ac:dyDescent="0.25">
      <c r="A59" s="21" t="s">
        <v>20</v>
      </c>
      <c r="B59" s="17">
        <v>161</v>
      </c>
      <c r="C59" s="18">
        <v>602225</v>
      </c>
    </row>
    <row r="60" spans="1:3" ht="11.25" customHeight="1" outlineLevel="3" x14ac:dyDescent="0.25">
      <c r="A60" s="21" t="s">
        <v>19</v>
      </c>
      <c r="B60" s="17">
        <v>161</v>
      </c>
      <c r="C60" s="18">
        <v>602226</v>
      </c>
    </row>
    <row r="61" spans="1:3" ht="11.25" customHeight="1" outlineLevel="2" x14ac:dyDescent="0.25">
      <c r="A61" s="20" t="s">
        <v>23</v>
      </c>
      <c r="B61" s="17">
        <v>865</v>
      </c>
      <c r="C61" s="18">
        <v>3041880</v>
      </c>
    </row>
    <row r="62" spans="1:3" ht="11.25" customHeight="1" outlineLevel="3" x14ac:dyDescent="0.25">
      <c r="A62" s="21" t="s">
        <v>21</v>
      </c>
      <c r="B62" s="17">
        <v>346</v>
      </c>
      <c r="C62" s="18">
        <v>1216752</v>
      </c>
    </row>
    <row r="63" spans="1:3" ht="11.25" customHeight="1" outlineLevel="3" x14ac:dyDescent="0.25">
      <c r="A63" s="21" t="s">
        <v>18</v>
      </c>
      <c r="B63" s="17">
        <v>173</v>
      </c>
      <c r="C63" s="18">
        <v>608376</v>
      </c>
    </row>
    <row r="64" spans="1:3" ht="11.25" customHeight="1" outlineLevel="3" x14ac:dyDescent="0.25">
      <c r="A64" s="21" t="s">
        <v>20</v>
      </c>
      <c r="B64" s="17">
        <v>173</v>
      </c>
      <c r="C64" s="18">
        <v>608376</v>
      </c>
    </row>
    <row r="65" spans="1:3" ht="11.25" customHeight="1" outlineLevel="3" x14ac:dyDescent="0.25">
      <c r="A65" s="21" t="s">
        <v>19</v>
      </c>
      <c r="B65" s="17">
        <v>173</v>
      </c>
      <c r="C65" s="18">
        <v>608376</v>
      </c>
    </row>
    <row r="66" spans="1:3" ht="11.25" customHeight="1" outlineLevel="2" x14ac:dyDescent="0.25">
      <c r="A66" s="20" t="s">
        <v>24</v>
      </c>
      <c r="B66" s="17">
        <v>861</v>
      </c>
      <c r="C66" s="18">
        <v>3041883</v>
      </c>
    </row>
    <row r="67" spans="1:3" ht="11.25" customHeight="1" outlineLevel="3" x14ac:dyDescent="0.25">
      <c r="A67" s="21" t="s">
        <v>21</v>
      </c>
      <c r="B67" s="17">
        <v>344</v>
      </c>
      <c r="C67" s="18">
        <v>1216754</v>
      </c>
    </row>
    <row r="68" spans="1:3" ht="11.25" customHeight="1" outlineLevel="3" x14ac:dyDescent="0.25">
      <c r="A68" s="21" t="s">
        <v>18</v>
      </c>
      <c r="B68" s="17">
        <v>172</v>
      </c>
      <c r="C68" s="18">
        <v>608377</v>
      </c>
    </row>
    <row r="69" spans="1:3" ht="11.25" customHeight="1" outlineLevel="3" x14ac:dyDescent="0.25">
      <c r="A69" s="21" t="s">
        <v>20</v>
      </c>
      <c r="B69" s="17">
        <v>173</v>
      </c>
      <c r="C69" s="18">
        <v>608375</v>
      </c>
    </row>
    <row r="70" spans="1:3" ht="11.25" customHeight="1" outlineLevel="3" x14ac:dyDescent="0.25">
      <c r="A70" s="21" t="s">
        <v>19</v>
      </c>
      <c r="B70" s="17">
        <v>172</v>
      </c>
      <c r="C70" s="18">
        <v>608377</v>
      </c>
    </row>
    <row r="71" spans="1:3" ht="11.25" customHeight="1" x14ac:dyDescent="0.25">
      <c r="A71" s="175" t="s">
        <v>38</v>
      </c>
      <c r="B71" s="176">
        <v>1770</v>
      </c>
      <c r="C71" s="403">
        <v>6960175</v>
      </c>
    </row>
    <row r="72" spans="1:3" ht="11.25" customHeight="1" outlineLevel="1" x14ac:dyDescent="0.25">
      <c r="A72" s="19" t="s">
        <v>113</v>
      </c>
      <c r="B72" s="17"/>
      <c r="C72" s="18"/>
    </row>
    <row r="73" spans="1:3" ht="11.25" customHeight="1" outlineLevel="2" x14ac:dyDescent="0.25">
      <c r="A73" s="20" t="s">
        <v>17</v>
      </c>
      <c r="B73" s="17">
        <v>220</v>
      </c>
      <c r="C73" s="18">
        <v>1495512</v>
      </c>
    </row>
    <row r="74" spans="1:3" ht="11.25" customHeight="1" outlineLevel="3" x14ac:dyDescent="0.25">
      <c r="A74" s="21" t="s">
        <v>21</v>
      </c>
      <c r="B74" s="17">
        <v>88</v>
      </c>
      <c r="C74" s="18">
        <v>598206</v>
      </c>
    </row>
    <row r="75" spans="1:3" ht="11.25" customHeight="1" outlineLevel="3" x14ac:dyDescent="0.25">
      <c r="A75" s="21" t="s">
        <v>18</v>
      </c>
      <c r="B75" s="17">
        <v>44</v>
      </c>
      <c r="C75" s="18">
        <v>299102</v>
      </c>
    </row>
    <row r="76" spans="1:3" ht="11.25" customHeight="1" outlineLevel="3" x14ac:dyDescent="0.25">
      <c r="A76" s="21" t="s">
        <v>20</v>
      </c>
      <c r="B76" s="17">
        <v>44</v>
      </c>
      <c r="C76" s="18">
        <v>299102</v>
      </c>
    </row>
    <row r="77" spans="1:3" ht="11.25" customHeight="1" outlineLevel="3" x14ac:dyDescent="0.25">
      <c r="A77" s="21" t="s">
        <v>19</v>
      </c>
      <c r="B77" s="17">
        <v>44</v>
      </c>
      <c r="C77" s="18">
        <v>299102</v>
      </c>
    </row>
    <row r="78" spans="1:3" ht="11.25" customHeight="1" outlineLevel="2" x14ac:dyDescent="0.25">
      <c r="A78" s="20" t="s">
        <v>22</v>
      </c>
      <c r="B78" s="17">
        <v>520</v>
      </c>
      <c r="C78" s="18">
        <v>1821555</v>
      </c>
    </row>
    <row r="79" spans="1:3" ht="11.25" customHeight="1" outlineLevel="3" x14ac:dyDescent="0.25">
      <c r="A79" s="21" t="s">
        <v>21</v>
      </c>
      <c r="B79" s="17">
        <v>208</v>
      </c>
      <c r="C79" s="18">
        <v>728622</v>
      </c>
    </row>
    <row r="80" spans="1:3" ht="11.25" customHeight="1" outlineLevel="3" x14ac:dyDescent="0.25">
      <c r="A80" s="21" t="s">
        <v>18</v>
      </c>
      <c r="B80" s="17">
        <v>104</v>
      </c>
      <c r="C80" s="18">
        <v>364311</v>
      </c>
    </row>
    <row r="81" spans="1:3" ht="11.25" customHeight="1" outlineLevel="3" x14ac:dyDescent="0.25">
      <c r="A81" s="21" t="s">
        <v>20</v>
      </c>
      <c r="B81" s="17">
        <v>104</v>
      </c>
      <c r="C81" s="18">
        <v>364311</v>
      </c>
    </row>
    <row r="82" spans="1:3" ht="11.25" customHeight="1" outlineLevel="3" x14ac:dyDescent="0.25">
      <c r="A82" s="21" t="s">
        <v>19</v>
      </c>
      <c r="B82" s="17">
        <v>104</v>
      </c>
      <c r="C82" s="18">
        <v>364311</v>
      </c>
    </row>
    <row r="83" spans="1:3" ht="11.25" customHeight="1" outlineLevel="2" x14ac:dyDescent="0.25">
      <c r="A83" s="20" t="s">
        <v>23</v>
      </c>
      <c r="B83" s="17">
        <v>520</v>
      </c>
      <c r="C83" s="18">
        <v>1821555</v>
      </c>
    </row>
    <row r="84" spans="1:3" ht="11.25" customHeight="1" outlineLevel="3" x14ac:dyDescent="0.25">
      <c r="A84" s="21" t="s">
        <v>21</v>
      </c>
      <c r="B84" s="17">
        <v>208</v>
      </c>
      <c r="C84" s="18">
        <v>728622</v>
      </c>
    </row>
    <row r="85" spans="1:3" ht="11.25" customHeight="1" outlineLevel="3" x14ac:dyDescent="0.25">
      <c r="A85" s="21" t="s">
        <v>18</v>
      </c>
      <c r="B85" s="17">
        <v>104</v>
      </c>
      <c r="C85" s="18">
        <v>364311</v>
      </c>
    </row>
    <row r="86" spans="1:3" ht="11.25" customHeight="1" outlineLevel="3" x14ac:dyDescent="0.25">
      <c r="A86" s="21" t="s">
        <v>20</v>
      </c>
      <c r="B86" s="17">
        <v>104</v>
      </c>
      <c r="C86" s="18">
        <v>364311</v>
      </c>
    </row>
    <row r="87" spans="1:3" ht="11.25" customHeight="1" outlineLevel="3" x14ac:dyDescent="0.25">
      <c r="A87" s="21" t="s">
        <v>19</v>
      </c>
      <c r="B87" s="17">
        <v>104</v>
      </c>
      <c r="C87" s="18">
        <v>364311</v>
      </c>
    </row>
    <row r="88" spans="1:3" ht="11.25" customHeight="1" outlineLevel="2" x14ac:dyDescent="0.25">
      <c r="A88" s="20" t="s">
        <v>24</v>
      </c>
      <c r="B88" s="17">
        <v>510</v>
      </c>
      <c r="C88" s="18">
        <v>1821553</v>
      </c>
    </row>
    <row r="89" spans="1:3" ht="11.25" customHeight="1" outlineLevel="3" x14ac:dyDescent="0.25">
      <c r="A89" s="21" t="s">
        <v>21</v>
      </c>
      <c r="B89" s="17">
        <v>204</v>
      </c>
      <c r="C89" s="18">
        <v>728622</v>
      </c>
    </row>
    <row r="90" spans="1:3" ht="11.25" customHeight="1" outlineLevel="3" x14ac:dyDescent="0.25">
      <c r="A90" s="21" t="s">
        <v>18</v>
      </c>
      <c r="B90" s="17">
        <v>102</v>
      </c>
      <c r="C90" s="18">
        <v>364311</v>
      </c>
    </row>
    <row r="91" spans="1:3" ht="11.25" customHeight="1" outlineLevel="3" x14ac:dyDescent="0.25">
      <c r="A91" s="21" t="s">
        <v>20</v>
      </c>
      <c r="B91" s="17">
        <v>102</v>
      </c>
      <c r="C91" s="18">
        <v>364309</v>
      </c>
    </row>
    <row r="92" spans="1:3" ht="11.25" customHeight="1" outlineLevel="3" x14ac:dyDescent="0.25">
      <c r="A92" s="21" t="s">
        <v>19</v>
      </c>
      <c r="B92" s="17">
        <v>102</v>
      </c>
      <c r="C92" s="18">
        <v>364311</v>
      </c>
    </row>
    <row r="93" spans="1:3" ht="31.5" customHeight="1" x14ac:dyDescent="0.25">
      <c r="A93" s="175" t="s">
        <v>41</v>
      </c>
      <c r="B93" s="176">
        <v>4610</v>
      </c>
      <c r="C93" s="403">
        <v>16712408</v>
      </c>
    </row>
    <row r="94" spans="1:3" ht="11.25" customHeight="1" outlineLevel="1" x14ac:dyDescent="0.25">
      <c r="A94" s="19" t="s">
        <v>113</v>
      </c>
      <c r="B94" s="17"/>
      <c r="C94" s="18"/>
    </row>
    <row r="95" spans="1:3" ht="11.25" customHeight="1" outlineLevel="2" x14ac:dyDescent="0.25">
      <c r="A95" s="20" t="s">
        <v>17</v>
      </c>
      <c r="B95" s="17">
        <v>1035</v>
      </c>
      <c r="C95" s="18">
        <v>3643110</v>
      </c>
    </row>
    <row r="96" spans="1:3" ht="11.25" customHeight="1" outlineLevel="3" x14ac:dyDescent="0.25">
      <c r="A96" s="21" t="s">
        <v>21</v>
      </c>
      <c r="B96" s="17">
        <v>414</v>
      </c>
      <c r="C96" s="18">
        <v>1457244</v>
      </c>
    </row>
    <row r="97" spans="1:3" ht="11.25" customHeight="1" outlineLevel="3" x14ac:dyDescent="0.25">
      <c r="A97" s="21" t="s">
        <v>18</v>
      </c>
      <c r="B97" s="17">
        <v>207</v>
      </c>
      <c r="C97" s="18">
        <v>728622</v>
      </c>
    </row>
    <row r="98" spans="1:3" ht="11.25" customHeight="1" outlineLevel="3" x14ac:dyDescent="0.25">
      <c r="A98" s="21" t="s">
        <v>20</v>
      </c>
      <c r="B98" s="17">
        <v>207</v>
      </c>
      <c r="C98" s="18">
        <v>728622</v>
      </c>
    </row>
    <row r="99" spans="1:3" ht="11.25" customHeight="1" outlineLevel="3" x14ac:dyDescent="0.25">
      <c r="A99" s="21" t="s">
        <v>19</v>
      </c>
      <c r="B99" s="17">
        <v>207</v>
      </c>
      <c r="C99" s="18">
        <v>728622</v>
      </c>
    </row>
    <row r="100" spans="1:3" ht="11.25" customHeight="1" outlineLevel="2" x14ac:dyDescent="0.25">
      <c r="A100" s="20" t="s">
        <v>22</v>
      </c>
      <c r="B100" s="17">
        <v>1505</v>
      </c>
      <c r="C100" s="18">
        <v>5783083</v>
      </c>
    </row>
    <row r="101" spans="1:3" ht="11.25" customHeight="1" outlineLevel="3" x14ac:dyDescent="0.25">
      <c r="A101" s="21" t="s">
        <v>21</v>
      </c>
      <c r="B101" s="17">
        <v>602</v>
      </c>
      <c r="C101" s="18">
        <v>2313232</v>
      </c>
    </row>
    <row r="102" spans="1:3" ht="11.25" customHeight="1" outlineLevel="3" x14ac:dyDescent="0.25">
      <c r="A102" s="21" t="s">
        <v>18</v>
      </c>
      <c r="B102" s="17">
        <v>301</v>
      </c>
      <c r="C102" s="18">
        <v>1156617</v>
      </c>
    </row>
    <row r="103" spans="1:3" ht="11.25" customHeight="1" outlineLevel="3" x14ac:dyDescent="0.25">
      <c r="A103" s="21" t="s">
        <v>20</v>
      </c>
      <c r="B103" s="17">
        <v>301</v>
      </c>
      <c r="C103" s="18">
        <v>1156617</v>
      </c>
    </row>
    <row r="104" spans="1:3" ht="11.25" customHeight="1" outlineLevel="3" x14ac:dyDescent="0.25">
      <c r="A104" s="21" t="s">
        <v>19</v>
      </c>
      <c r="B104" s="17">
        <v>301</v>
      </c>
      <c r="C104" s="18">
        <v>1156617</v>
      </c>
    </row>
    <row r="105" spans="1:3" ht="11.25" customHeight="1" outlineLevel="2" x14ac:dyDescent="0.25">
      <c r="A105" s="20" t="s">
        <v>23</v>
      </c>
      <c r="B105" s="17">
        <v>1035</v>
      </c>
      <c r="C105" s="18">
        <v>3643110</v>
      </c>
    </row>
    <row r="106" spans="1:3" ht="11.25" customHeight="1" outlineLevel="3" x14ac:dyDescent="0.25">
      <c r="A106" s="21" t="s">
        <v>21</v>
      </c>
      <c r="B106" s="17">
        <v>414</v>
      </c>
      <c r="C106" s="18">
        <v>1457244</v>
      </c>
    </row>
    <row r="107" spans="1:3" ht="11.25" customHeight="1" outlineLevel="3" x14ac:dyDescent="0.25">
      <c r="A107" s="21" t="s">
        <v>18</v>
      </c>
      <c r="B107" s="17">
        <v>207</v>
      </c>
      <c r="C107" s="18">
        <v>728622</v>
      </c>
    </row>
    <row r="108" spans="1:3" ht="11.25" customHeight="1" outlineLevel="3" x14ac:dyDescent="0.25">
      <c r="A108" s="21" t="s">
        <v>20</v>
      </c>
      <c r="B108" s="17">
        <v>207</v>
      </c>
      <c r="C108" s="18">
        <v>728622</v>
      </c>
    </row>
    <row r="109" spans="1:3" ht="11.25" customHeight="1" outlineLevel="3" x14ac:dyDescent="0.25">
      <c r="A109" s="21" t="s">
        <v>19</v>
      </c>
      <c r="B109" s="17">
        <v>207</v>
      </c>
      <c r="C109" s="18">
        <v>728622</v>
      </c>
    </row>
    <row r="110" spans="1:3" ht="11.25" customHeight="1" outlineLevel="2" x14ac:dyDescent="0.25">
      <c r="A110" s="20" t="s">
        <v>24</v>
      </c>
      <c r="B110" s="17">
        <v>1035</v>
      </c>
      <c r="C110" s="18">
        <v>3643105</v>
      </c>
    </row>
    <row r="111" spans="1:3" ht="11.25" customHeight="1" outlineLevel="3" x14ac:dyDescent="0.25">
      <c r="A111" s="21" t="s">
        <v>21</v>
      </c>
      <c r="B111" s="17">
        <v>414</v>
      </c>
      <c r="C111" s="18">
        <v>1457242</v>
      </c>
    </row>
    <row r="112" spans="1:3" ht="11.25" customHeight="1" outlineLevel="3" x14ac:dyDescent="0.25">
      <c r="A112" s="21" t="s">
        <v>18</v>
      </c>
      <c r="B112" s="17">
        <v>207</v>
      </c>
      <c r="C112" s="18">
        <v>728621</v>
      </c>
    </row>
    <row r="113" spans="1:3" ht="11.25" customHeight="1" outlineLevel="3" x14ac:dyDescent="0.25">
      <c r="A113" s="21" t="s">
        <v>20</v>
      </c>
      <c r="B113" s="17">
        <v>207</v>
      </c>
      <c r="C113" s="18">
        <v>728621</v>
      </c>
    </row>
    <row r="114" spans="1:3" ht="11.25" customHeight="1" outlineLevel="3" x14ac:dyDescent="0.25">
      <c r="A114" s="21" t="s">
        <v>19</v>
      </c>
      <c r="B114" s="17">
        <v>207</v>
      </c>
      <c r="C114" s="18">
        <v>728621</v>
      </c>
    </row>
    <row r="115" spans="1:3" ht="11.25" customHeight="1" x14ac:dyDescent="0.25">
      <c r="A115" s="175" t="s">
        <v>60</v>
      </c>
      <c r="B115" s="176">
        <v>1758</v>
      </c>
      <c r="C115" s="403">
        <v>6677028</v>
      </c>
    </row>
    <row r="116" spans="1:3" ht="11.25" customHeight="1" outlineLevel="1" x14ac:dyDescent="0.25">
      <c r="A116" s="19" t="s">
        <v>113</v>
      </c>
      <c r="B116" s="17"/>
      <c r="C116" s="18"/>
    </row>
    <row r="117" spans="1:3" ht="11.25" customHeight="1" outlineLevel="2" x14ac:dyDescent="0.25">
      <c r="A117" s="20" t="s">
        <v>17</v>
      </c>
      <c r="B117" s="17">
        <v>290</v>
      </c>
      <c r="C117" s="18">
        <v>1506238</v>
      </c>
    </row>
    <row r="118" spans="1:3" ht="11.25" customHeight="1" outlineLevel="3" x14ac:dyDescent="0.25">
      <c r="A118" s="21" t="s">
        <v>21</v>
      </c>
      <c r="B118" s="17">
        <v>116</v>
      </c>
      <c r="C118" s="18">
        <v>602494</v>
      </c>
    </row>
    <row r="119" spans="1:3" ht="11.25" customHeight="1" outlineLevel="3" x14ac:dyDescent="0.25">
      <c r="A119" s="21" t="s">
        <v>18</v>
      </c>
      <c r="B119" s="17">
        <v>58</v>
      </c>
      <c r="C119" s="18">
        <v>301248</v>
      </c>
    </row>
    <row r="120" spans="1:3" ht="11.25" customHeight="1" outlineLevel="3" x14ac:dyDescent="0.25">
      <c r="A120" s="21" t="s">
        <v>20</v>
      </c>
      <c r="B120" s="17">
        <v>58</v>
      </c>
      <c r="C120" s="18">
        <v>301248</v>
      </c>
    </row>
    <row r="121" spans="1:3" ht="11.25" customHeight="1" outlineLevel="3" x14ac:dyDescent="0.25">
      <c r="A121" s="21" t="s">
        <v>19</v>
      </c>
      <c r="B121" s="17">
        <v>58</v>
      </c>
      <c r="C121" s="18">
        <v>301248</v>
      </c>
    </row>
    <row r="122" spans="1:3" ht="11.25" customHeight="1" outlineLevel="2" x14ac:dyDescent="0.25">
      <c r="A122" s="20" t="s">
        <v>22</v>
      </c>
      <c r="B122" s="17">
        <v>490</v>
      </c>
      <c r="C122" s="18">
        <v>1723600</v>
      </c>
    </row>
    <row r="123" spans="1:3" ht="11.25" customHeight="1" outlineLevel="3" x14ac:dyDescent="0.25">
      <c r="A123" s="21" t="s">
        <v>21</v>
      </c>
      <c r="B123" s="17">
        <v>196</v>
      </c>
      <c r="C123" s="18">
        <v>689440</v>
      </c>
    </row>
    <row r="124" spans="1:3" ht="11.25" customHeight="1" outlineLevel="3" x14ac:dyDescent="0.25">
      <c r="A124" s="21" t="s">
        <v>18</v>
      </c>
      <c r="B124" s="17">
        <v>98</v>
      </c>
      <c r="C124" s="18">
        <v>344720</v>
      </c>
    </row>
    <row r="125" spans="1:3" ht="11.25" customHeight="1" outlineLevel="3" x14ac:dyDescent="0.25">
      <c r="A125" s="21" t="s">
        <v>20</v>
      </c>
      <c r="B125" s="17">
        <v>98</v>
      </c>
      <c r="C125" s="18">
        <v>344720</v>
      </c>
    </row>
    <row r="126" spans="1:3" ht="11.25" customHeight="1" outlineLevel="3" x14ac:dyDescent="0.25">
      <c r="A126" s="21" t="s">
        <v>19</v>
      </c>
      <c r="B126" s="17">
        <v>98</v>
      </c>
      <c r="C126" s="18">
        <v>344720</v>
      </c>
    </row>
    <row r="127" spans="1:3" ht="11.25" customHeight="1" outlineLevel="2" x14ac:dyDescent="0.25">
      <c r="A127" s="20" t="s">
        <v>23</v>
      </c>
      <c r="B127" s="17">
        <v>490</v>
      </c>
      <c r="C127" s="18">
        <v>1723600</v>
      </c>
    </row>
    <row r="128" spans="1:3" ht="11.25" customHeight="1" outlineLevel="3" x14ac:dyDescent="0.25">
      <c r="A128" s="21" t="s">
        <v>21</v>
      </c>
      <c r="B128" s="17">
        <v>196</v>
      </c>
      <c r="C128" s="18">
        <v>689440</v>
      </c>
    </row>
    <row r="129" spans="1:3" ht="11.25" customHeight="1" outlineLevel="3" x14ac:dyDescent="0.25">
      <c r="A129" s="21" t="s">
        <v>18</v>
      </c>
      <c r="B129" s="17">
        <v>98</v>
      </c>
      <c r="C129" s="18">
        <v>344720</v>
      </c>
    </row>
    <row r="130" spans="1:3" ht="11.25" customHeight="1" outlineLevel="3" x14ac:dyDescent="0.25">
      <c r="A130" s="21" t="s">
        <v>20</v>
      </c>
      <c r="B130" s="17">
        <v>98</v>
      </c>
      <c r="C130" s="18">
        <v>344720</v>
      </c>
    </row>
    <row r="131" spans="1:3" ht="11.25" customHeight="1" outlineLevel="3" x14ac:dyDescent="0.25">
      <c r="A131" s="21" t="s">
        <v>19</v>
      </c>
      <c r="B131" s="17">
        <v>98</v>
      </c>
      <c r="C131" s="18">
        <v>344720</v>
      </c>
    </row>
    <row r="132" spans="1:3" ht="11.25" customHeight="1" outlineLevel="2" x14ac:dyDescent="0.25">
      <c r="A132" s="20" t="s">
        <v>24</v>
      </c>
      <c r="B132" s="17">
        <v>488</v>
      </c>
      <c r="C132" s="18">
        <v>1723590</v>
      </c>
    </row>
    <row r="133" spans="1:3" ht="11.25" customHeight="1" outlineLevel="3" x14ac:dyDescent="0.25">
      <c r="A133" s="21" t="s">
        <v>21</v>
      </c>
      <c r="B133" s="17">
        <v>196</v>
      </c>
      <c r="C133" s="18">
        <v>689436</v>
      </c>
    </row>
    <row r="134" spans="1:3" ht="11.25" customHeight="1" outlineLevel="3" x14ac:dyDescent="0.25">
      <c r="A134" s="21" t="s">
        <v>18</v>
      </c>
      <c r="B134" s="17">
        <v>98</v>
      </c>
      <c r="C134" s="18">
        <v>344718</v>
      </c>
    </row>
    <row r="135" spans="1:3" ht="11.25" customHeight="1" outlineLevel="3" x14ac:dyDescent="0.25">
      <c r="A135" s="21" t="s">
        <v>20</v>
      </c>
      <c r="B135" s="17">
        <v>96</v>
      </c>
      <c r="C135" s="18">
        <v>344718</v>
      </c>
    </row>
    <row r="136" spans="1:3" ht="11.25" customHeight="1" outlineLevel="3" x14ac:dyDescent="0.25">
      <c r="A136" s="21" t="s">
        <v>19</v>
      </c>
      <c r="B136" s="17">
        <v>98</v>
      </c>
      <c r="C136" s="18">
        <v>344718</v>
      </c>
    </row>
    <row r="137" spans="1:3" ht="11.25" customHeight="1" x14ac:dyDescent="0.25">
      <c r="A137" s="175" t="s">
        <v>63</v>
      </c>
      <c r="B137" s="176">
        <v>1858</v>
      </c>
      <c r="C137" s="403">
        <v>6785709</v>
      </c>
    </row>
    <row r="138" spans="1:3" ht="11.25" customHeight="1" outlineLevel="1" x14ac:dyDescent="0.25">
      <c r="A138" s="19" t="s">
        <v>113</v>
      </c>
      <c r="B138" s="17"/>
      <c r="C138" s="18"/>
    </row>
    <row r="139" spans="1:3" ht="11.25" customHeight="1" outlineLevel="2" x14ac:dyDescent="0.25">
      <c r="A139" s="20" t="s">
        <v>17</v>
      </c>
      <c r="B139" s="17">
        <v>390</v>
      </c>
      <c r="C139" s="18">
        <v>1614919</v>
      </c>
    </row>
    <row r="140" spans="1:3" ht="11.25" customHeight="1" outlineLevel="3" x14ac:dyDescent="0.25">
      <c r="A140" s="21" t="s">
        <v>21</v>
      </c>
      <c r="B140" s="17">
        <v>156</v>
      </c>
      <c r="C140" s="18">
        <v>645967</v>
      </c>
    </row>
    <row r="141" spans="1:3" ht="11.25" customHeight="1" outlineLevel="3" x14ac:dyDescent="0.25">
      <c r="A141" s="21" t="s">
        <v>18</v>
      </c>
      <c r="B141" s="17">
        <v>78</v>
      </c>
      <c r="C141" s="18">
        <v>322984</v>
      </c>
    </row>
    <row r="142" spans="1:3" ht="11.25" customHeight="1" outlineLevel="3" x14ac:dyDescent="0.25">
      <c r="A142" s="21" t="s">
        <v>20</v>
      </c>
      <c r="B142" s="17">
        <v>78</v>
      </c>
      <c r="C142" s="18">
        <v>322984</v>
      </c>
    </row>
    <row r="143" spans="1:3" ht="11.25" customHeight="1" outlineLevel="3" x14ac:dyDescent="0.25">
      <c r="A143" s="21" t="s">
        <v>19</v>
      </c>
      <c r="B143" s="17">
        <v>78</v>
      </c>
      <c r="C143" s="18">
        <v>322984</v>
      </c>
    </row>
    <row r="144" spans="1:3" ht="11.25" customHeight="1" outlineLevel="2" x14ac:dyDescent="0.25">
      <c r="A144" s="20" t="s">
        <v>22</v>
      </c>
      <c r="B144" s="17">
        <v>490</v>
      </c>
      <c r="C144" s="18">
        <v>1723600</v>
      </c>
    </row>
    <row r="145" spans="1:3" ht="11.25" customHeight="1" outlineLevel="3" x14ac:dyDescent="0.25">
      <c r="A145" s="21" t="s">
        <v>21</v>
      </c>
      <c r="B145" s="17">
        <v>196</v>
      </c>
      <c r="C145" s="18">
        <v>689440</v>
      </c>
    </row>
    <row r="146" spans="1:3" ht="11.25" customHeight="1" outlineLevel="3" x14ac:dyDescent="0.25">
      <c r="A146" s="21" t="s">
        <v>18</v>
      </c>
      <c r="B146" s="17">
        <v>98</v>
      </c>
      <c r="C146" s="18">
        <v>344720</v>
      </c>
    </row>
    <row r="147" spans="1:3" ht="11.25" customHeight="1" outlineLevel="3" x14ac:dyDescent="0.25">
      <c r="A147" s="21" t="s">
        <v>20</v>
      </c>
      <c r="B147" s="17">
        <v>98</v>
      </c>
      <c r="C147" s="18">
        <v>344720</v>
      </c>
    </row>
    <row r="148" spans="1:3" ht="11.25" customHeight="1" outlineLevel="3" x14ac:dyDescent="0.25">
      <c r="A148" s="21" t="s">
        <v>19</v>
      </c>
      <c r="B148" s="17">
        <v>98</v>
      </c>
      <c r="C148" s="18">
        <v>344720</v>
      </c>
    </row>
    <row r="149" spans="1:3" ht="11.25" customHeight="1" outlineLevel="2" x14ac:dyDescent="0.25">
      <c r="A149" s="20" t="s">
        <v>23</v>
      </c>
      <c r="B149" s="17">
        <v>490</v>
      </c>
      <c r="C149" s="18">
        <v>1723600</v>
      </c>
    </row>
    <row r="150" spans="1:3" ht="11.25" customHeight="1" outlineLevel="3" x14ac:dyDescent="0.25">
      <c r="A150" s="21" t="s">
        <v>21</v>
      </c>
      <c r="B150" s="17">
        <v>196</v>
      </c>
      <c r="C150" s="18">
        <v>689440</v>
      </c>
    </row>
    <row r="151" spans="1:3" ht="11.25" customHeight="1" outlineLevel="3" x14ac:dyDescent="0.25">
      <c r="A151" s="21" t="s">
        <v>18</v>
      </c>
      <c r="B151" s="17">
        <v>98</v>
      </c>
      <c r="C151" s="18">
        <v>344720</v>
      </c>
    </row>
    <row r="152" spans="1:3" ht="11.25" customHeight="1" outlineLevel="3" x14ac:dyDescent="0.25">
      <c r="A152" s="21" t="s">
        <v>20</v>
      </c>
      <c r="B152" s="17">
        <v>98</v>
      </c>
      <c r="C152" s="18">
        <v>344720</v>
      </c>
    </row>
    <row r="153" spans="1:3" ht="11.25" customHeight="1" outlineLevel="3" x14ac:dyDescent="0.25">
      <c r="A153" s="21" t="s">
        <v>19</v>
      </c>
      <c r="B153" s="17">
        <v>98</v>
      </c>
      <c r="C153" s="18">
        <v>344720</v>
      </c>
    </row>
    <row r="154" spans="1:3" ht="11.25" customHeight="1" outlineLevel="2" x14ac:dyDescent="0.25">
      <c r="A154" s="20" t="s">
        <v>24</v>
      </c>
      <c r="B154" s="17">
        <v>488</v>
      </c>
      <c r="C154" s="18">
        <v>1723590</v>
      </c>
    </row>
    <row r="155" spans="1:3" ht="11.25" customHeight="1" outlineLevel="3" x14ac:dyDescent="0.25">
      <c r="A155" s="21" t="s">
        <v>21</v>
      </c>
      <c r="B155" s="17">
        <v>196</v>
      </c>
      <c r="C155" s="18">
        <v>689436</v>
      </c>
    </row>
    <row r="156" spans="1:3" ht="11.25" customHeight="1" outlineLevel="3" x14ac:dyDescent="0.25">
      <c r="A156" s="21" t="s">
        <v>18</v>
      </c>
      <c r="B156" s="17">
        <v>98</v>
      </c>
      <c r="C156" s="18">
        <v>344718</v>
      </c>
    </row>
    <row r="157" spans="1:3" ht="11.25" customHeight="1" outlineLevel="3" x14ac:dyDescent="0.25">
      <c r="A157" s="21" t="s">
        <v>20</v>
      </c>
      <c r="B157" s="17">
        <v>96</v>
      </c>
      <c r="C157" s="18">
        <v>344718</v>
      </c>
    </row>
    <row r="158" spans="1:3" ht="11.25" customHeight="1" outlineLevel="3" x14ac:dyDescent="0.25">
      <c r="A158" s="21" t="s">
        <v>19</v>
      </c>
      <c r="B158" s="17">
        <v>98</v>
      </c>
      <c r="C158" s="18">
        <v>344718</v>
      </c>
    </row>
    <row r="159" spans="1:3" ht="11.25" customHeight="1" x14ac:dyDescent="0.25">
      <c r="A159" s="175" t="s">
        <v>27</v>
      </c>
      <c r="B159" s="176">
        <v>1758</v>
      </c>
      <c r="C159" s="403">
        <v>6677028</v>
      </c>
    </row>
    <row r="160" spans="1:3" ht="11.25" customHeight="1" outlineLevel="1" x14ac:dyDescent="0.25">
      <c r="A160" s="19" t="s">
        <v>113</v>
      </c>
      <c r="B160" s="17"/>
      <c r="C160" s="18"/>
    </row>
    <row r="161" spans="1:3" ht="11.25" customHeight="1" outlineLevel="2" x14ac:dyDescent="0.25">
      <c r="A161" s="20" t="s">
        <v>17</v>
      </c>
      <c r="B161" s="17">
        <v>290</v>
      </c>
      <c r="C161" s="18">
        <v>1506238</v>
      </c>
    </row>
    <row r="162" spans="1:3" ht="11.25" customHeight="1" outlineLevel="3" x14ac:dyDescent="0.25">
      <c r="A162" s="21" t="s">
        <v>21</v>
      </c>
      <c r="B162" s="17">
        <v>116</v>
      </c>
      <c r="C162" s="18">
        <v>602494</v>
      </c>
    </row>
    <row r="163" spans="1:3" ht="11.25" customHeight="1" outlineLevel="3" x14ac:dyDescent="0.25">
      <c r="A163" s="21" t="s">
        <v>18</v>
      </c>
      <c r="B163" s="17">
        <v>58</v>
      </c>
      <c r="C163" s="18">
        <v>301248</v>
      </c>
    </row>
    <row r="164" spans="1:3" ht="11.25" customHeight="1" outlineLevel="3" x14ac:dyDescent="0.25">
      <c r="A164" s="21" t="s">
        <v>20</v>
      </c>
      <c r="B164" s="17">
        <v>58</v>
      </c>
      <c r="C164" s="18">
        <v>301248</v>
      </c>
    </row>
    <row r="165" spans="1:3" ht="11.25" customHeight="1" outlineLevel="3" x14ac:dyDescent="0.25">
      <c r="A165" s="21" t="s">
        <v>19</v>
      </c>
      <c r="B165" s="17">
        <v>58</v>
      </c>
      <c r="C165" s="18">
        <v>301248</v>
      </c>
    </row>
    <row r="166" spans="1:3" ht="11.25" customHeight="1" outlineLevel="2" x14ac:dyDescent="0.25">
      <c r="A166" s="20" t="s">
        <v>22</v>
      </c>
      <c r="B166" s="17">
        <v>490</v>
      </c>
      <c r="C166" s="18">
        <v>1723600</v>
      </c>
    </row>
    <row r="167" spans="1:3" ht="11.25" customHeight="1" outlineLevel="3" x14ac:dyDescent="0.25">
      <c r="A167" s="21" t="s">
        <v>21</v>
      </c>
      <c r="B167" s="17">
        <v>196</v>
      </c>
      <c r="C167" s="18">
        <v>689440</v>
      </c>
    </row>
    <row r="168" spans="1:3" ht="11.25" customHeight="1" outlineLevel="3" x14ac:dyDescent="0.25">
      <c r="A168" s="21" t="s">
        <v>18</v>
      </c>
      <c r="B168" s="17">
        <v>98</v>
      </c>
      <c r="C168" s="18">
        <v>344720</v>
      </c>
    </row>
    <row r="169" spans="1:3" ht="11.25" customHeight="1" outlineLevel="3" x14ac:dyDescent="0.25">
      <c r="A169" s="21" t="s">
        <v>20</v>
      </c>
      <c r="B169" s="17">
        <v>98</v>
      </c>
      <c r="C169" s="18">
        <v>344720</v>
      </c>
    </row>
    <row r="170" spans="1:3" ht="11.25" customHeight="1" outlineLevel="3" x14ac:dyDescent="0.25">
      <c r="A170" s="21" t="s">
        <v>19</v>
      </c>
      <c r="B170" s="17">
        <v>98</v>
      </c>
      <c r="C170" s="18">
        <v>344720</v>
      </c>
    </row>
    <row r="171" spans="1:3" ht="11.25" customHeight="1" outlineLevel="2" x14ac:dyDescent="0.25">
      <c r="A171" s="20" t="s">
        <v>23</v>
      </c>
      <c r="B171" s="17">
        <v>490</v>
      </c>
      <c r="C171" s="18">
        <v>1723600</v>
      </c>
    </row>
    <row r="172" spans="1:3" ht="11.25" customHeight="1" outlineLevel="3" x14ac:dyDescent="0.25">
      <c r="A172" s="21" t="s">
        <v>21</v>
      </c>
      <c r="B172" s="17">
        <v>196</v>
      </c>
      <c r="C172" s="18">
        <v>689440</v>
      </c>
    </row>
    <row r="173" spans="1:3" ht="11.25" customHeight="1" outlineLevel="3" x14ac:dyDescent="0.25">
      <c r="A173" s="21" t="s">
        <v>18</v>
      </c>
      <c r="B173" s="17">
        <v>98</v>
      </c>
      <c r="C173" s="18">
        <v>344720</v>
      </c>
    </row>
    <row r="174" spans="1:3" ht="11.25" customHeight="1" outlineLevel="3" x14ac:dyDescent="0.25">
      <c r="A174" s="21" t="s">
        <v>20</v>
      </c>
      <c r="B174" s="17">
        <v>98</v>
      </c>
      <c r="C174" s="18">
        <v>344720</v>
      </c>
    </row>
    <row r="175" spans="1:3" ht="11.25" customHeight="1" outlineLevel="3" x14ac:dyDescent="0.25">
      <c r="A175" s="21" t="s">
        <v>19</v>
      </c>
      <c r="B175" s="17">
        <v>98</v>
      </c>
      <c r="C175" s="18">
        <v>344720</v>
      </c>
    </row>
    <row r="176" spans="1:3" ht="11.25" customHeight="1" outlineLevel="2" x14ac:dyDescent="0.25">
      <c r="A176" s="20" t="s">
        <v>24</v>
      </c>
      <c r="B176" s="17">
        <v>488</v>
      </c>
      <c r="C176" s="18">
        <v>1723590</v>
      </c>
    </row>
    <row r="177" spans="1:3" ht="11.25" customHeight="1" outlineLevel="3" x14ac:dyDescent="0.25">
      <c r="A177" s="21" t="s">
        <v>21</v>
      </c>
      <c r="B177" s="17">
        <v>196</v>
      </c>
      <c r="C177" s="18">
        <v>689436</v>
      </c>
    </row>
    <row r="178" spans="1:3" ht="11.25" customHeight="1" outlineLevel="3" x14ac:dyDescent="0.25">
      <c r="A178" s="21" t="s">
        <v>18</v>
      </c>
      <c r="B178" s="17">
        <v>98</v>
      </c>
      <c r="C178" s="18">
        <v>344718</v>
      </c>
    </row>
    <row r="179" spans="1:3" ht="11.25" customHeight="1" outlineLevel="3" x14ac:dyDescent="0.25">
      <c r="A179" s="21" t="s">
        <v>20</v>
      </c>
      <c r="B179" s="17">
        <v>96</v>
      </c>
      <c r="C179" s="18">
        <v>344718</v>
      </c>
    </row>
    <row r="180" spans="1:3" ht="11.25" customHeight="1" outlineLevel="3" x14ac:dyDescent="0.25">
      <c r="A180" s="21" t="s">
        <v>19</v>
      </c>
      <c r="B180" s="17">
        <v>98</v>
      </c>
      <c r="C180" s="18">
        <v>344718</v>
      </c>
    </row>
    <row r="181" spans="1:3" ht="11.25" customHeight="1" x14ac:dyDescent="0.25">
      <c r="A181" s="175" t="s">
        <v>64</v>
      </c>
      <c r="B181" s="176">
        <v>1758</v>
      </c>
      <c r="C181" s="403">
        <v>6677028</v>
      </c>
    </row>
    <row r="182" spans="1:3" ht="11.25" customHeight="1" outlineLevel="1" x14ac:dyDescent="0.25">
      <c r="A182" s="19" t="s">
        <v>113</v>
      </c>
      <c r="B182" s="17"/>
      <c r="C182" s="18"/>
    </row>
    <row r="183" spans="1:3" ht="11.25" customHeight="1" outlineLevel="2" x14ac:dyDescent="0.25">
      <c r="A183" s="20" t="s">
        <v>17</v>
      </c>
      <c r="B183" s="17">
        <v>290</v>
      </c>
      <c r="C183" s="18">
        <v>1506238</v>
      </c>
    </row>
    <row r="184" spans="1:3" ht="11.25" customHeight="1" outlineLevel="3" x14ac:dyDescent="0.25">
      <c r="A184" s="21" t="s">
        <v>21</v>
      </c>
      <c r="B184" s="17">
        <v>116</v>
      </c>
      <c r="C184" s="18">
        <v>602494</v>
      </c>
    </row>
    <row r="185" spans="1:3" ht="11.25" customHeight="1" outlineLevel="3" x14ac:dyDescent="0.25">
      <c r="A185" s="21" t="s">
        <v>18</v>
      </c>
      <c r="B185" s="17">
        <v>58</v>
      </c>
      <c r="C185" s="18">
        <v>301248</v>
      </c>
    </row>
    <row r="186" spans="1:3" ht="11.25" customHeight="1" outlineLevel="3" x14ac:dyDescent="0.25">
      <c r="A186" s="21" t="s">
        <v>20</v>
      </c>
      <c r="B186" s="17">
        <v>58</v>
      </c>
      <c r="C186" s="18">
        <v>301248</v>
      </c>
    </row>
    <row r="187" spans="1:3" ht="11.25" customHeight="1" outlineLevel="3" x14ac:dyDescent="0.25">
      <c r="A187" s="21" t="s">
        <v>19</v>
      </c>
      <c r="B187" s="17">
        <v>58</v>
      </c>
      <c r="C187" s="18">
        <v>301248</v>
      </c>
    </row>
    <row r="188" spans="1:3" ht="11.25" customHeight="1" outlineLevel="2" x14ac:dyDescent="0.25">
      <c r="A188" s="20" t="s">
        <v>22</v>
      </c>
      <c r="B188" s="17">
        <v>490</v>
      </c>
      <c r="C188" s="18">
        <v>1723600</v>
      </c>
    </row>
    <row r="189" spans="1:3" ht="11.25" customHeight="1" outlineLevel="3" x14ac:dyDescent="0.25">
      <c r="A189" s="21" t="s">
        <v>21</v>
      </c>
      <c r="B189" s="17">
        <v>196</v>
      </c>
      <c r="C189" s="18">
        <v>689440</v>
      </c>
    </row>
    <row r="190" spans="1:3" ht="11.25" customHeight="1" outlineLevel="3" x14ac:dyDescent="0.25">
      <c r="A190" s="21" t="s">
        <v>18</v>
      </c>
      <c r="B190" s="17">
        <v>98</v>
      </c>
      <c r="C190" s="18">
        <v>344720</v>
      </c>
    </row>
    <row r="191" spans="1:3" ht="11.25" customHeight="1" outlineLevel="3" x14ac:dyDescent="0.25">
      <c r="A191" s="21" t="s">
        <v>20</v>
      </c>
      <c r="B191" s="17">
        <v>98</v>
      </c>
      <c r="C191" s="18">
        <v>344720</v>
      </c>
    </row>
    <row r="192" spans="1:3" ht="11.25" customHeight="1" outlineLevel="3" x14ac:dyDescent="0.25">
      <c r="A192" s="21" t="s">
        <v>19</v>
      </c>
      <c r="B192" s="17">
        <v>98</v>
      </c>
      <c r="C192" s="18">
        <v>344720</v>
      </c>
    </row>
    <row r="193" spans="1:3" ht="11.25" customHeight="1" outlineLevel="2" x14ac:dyDescent="0.25">
      <c r="A193" s="20" t="s">
        <v>23</v>
      </c>
      <c r="B193" s="17">
        <v>490</v>
      </c>
      <c r="C193" s="18">
        <v>1723600</v>
      </c>
    </row>
    <row r="194" spans="1:3" ht="11.25" customHeight="1" outlineLevel="3" x14ac:dyDescent="0.25">
      <c r="A194" s="21" t="s">
        <v>21</v>
      </c>
      <c r="B194" s="17">
        <v>196</v>
      </c>
      <c r="C194" s="18">
        <v>689440</v>
      </c>
    </row>
    <row r="195" spans="1:3" ht="11.25" customHeight="1" outlineLevel="3" x14ac:dyDescent="0.25">
      <c r="A195" s="21" t="s">
        <v>18</v>
      </c>
      <c r="B195" s="17">
        <v>98</v>
      </c>
      <c r="C195" s="18">
        <v>344720</v>
      </c>
    </row>
    <row r="196" spans="1:3" ht="11.25" customHeight="1" outlineLevel="3" x14ac:dyDescent="0.25">
      <c r="A196" s="21" t="s">
        <v>20</v>
      </c>
      <c r="B196" s="17">
        <v>98</v>
      </c>
      <c r="C196" s="18">
        <v>344720</v>
      </c>
    </row>
    <row r="197" spans="1:3" ht="11.25" customHeight="1" outlineLevel="3" x14ac:dyDescent="0.25">
      <c r="A197" s="21" t="s">
        <v>19</v>
      </c>
      <c r="B197" s="17">
        <v>98</v>
      </c>
      <c r="C197" s="18">
        <v>344720</v>
      </c>
    </row>
    <row r="198" spans="1:3" ht="11.25" customHeight="1" outlineLevel="2" x14ac:dyDescent="0.25">
      <c r="A198" s="20" t="s">
        <v>24</v>
      </c>
      <c r="B198" s="17">
        <v>488</v>
      </c>
      <c r="C198" s="18">
        <v>1723590</v>
      </c>
    </row>
    <row r="199" spans="1:3" ht="11.25" customHeight="1" outlineLevel="3" x14ac:dyDescent="0.25">
      <c r="A199" s="21" t="s">
        <v>21</v>
      </c>
      <c r="B199" s="17">
        <v>196</v>
      </c>
      <c r="C199" s="18">
        <v>689436</v>
      </c>
    </row>
    <row r="200" spans="1:3" ht="11.25" customHeight="1" outlineLevel="3" x14ac:dyDescent="0.25">
      <c r="A200" s="21" t="s">
        <v>18</v>
      </c>
      <c r="B200" s="17">
        <v>98</v>
      </c>
      <c r="C200" s="18">
        <v>344718</v>
      </c>
    </row>
    <row r="201" spans="1:3" ht="11.25" customHeight="1" outlineLevel="3" x14ac:dyDescent="0.25">
      <c r="A201" s="21" t="s">
        <v>20</v>
      </c>
      <c r="B201" s="17">
        <v>96</v>
      </c>
      <c r="C201" s="18">
        <v>344718</v>
      </c>
    </row>
    <row r="202" spans="1:3" ht="11.25" customHeight="1" outlineLevel="3" x14ac:dyDescent="0.25">
      <c r="A202" s="21" t="s">
        <v>19</v>
      </c>
      <c r="B202" s="17">
        <v>98</v>
      </c>
      <c r="C202" s="18">
        <v>344718</v>
      </c>
    </row>
    <row r="203" spans="1:3" ht="11.25" customHeight="1" x14ac:dyDescent="0.25">
      <c r="A203" s="175" t="s">
        <v>65</v>
      </c>
      <c r="B203" s="176">
        <v>1258</v>
      </c>
      <c r="C203" s="403">
        <v>4916528</v>
      </c>
    </row>
    <row r="204" spans="1:3" ht="11.25" customHeight="1" outlineLevel="1" x14ac:dyDescent="0.25">
      <c r="A204" s="19" t="s">
        <v>113</v>
      </c>
      <c r="B204" s="17"/>
      <c r="C204" s="18"/>
    </row>
    <row r="205" spans="1:3" ht="11.25" customHeight="1" outlineLevel="2" x14ac:dyDescent="0.25">
      <c r="A205" s="20" t="s">
        <v>17</v>
      </c>
      <c r="B205" s="17">
        <v>245</v>
      </c>
      <c r="C205" s="18">
        <v>1066113</v>
      </c>
    </row>
    <row r="206" spans="1:3" ht="11.25" customHeight="1" outlineLevel="3" x14ac:dyDescent="0.25">
      <c r="A206" s="21" t="s">
        <v>21</v>
      </c>
      <c r="B206" s="17">
        <v>146</v>
      </c>
      <c r="C206" s="18">
        <v>426444</v>
      </c>
    </row>
    <row r="207" spans="1:3" ht="11.25" customHeight="1" outlineLevel="3" x14ac:dyDescent="0.25">
      <c r="A207" s="21" t="s">
        <v>18</v>
      </c>
      <c r="B207" s="17">
        <v>33</v>
      </c>
      <c r="C207" s="18">
        <v>213223</v>
      </c>
    </row>
    <row r="208" spans="1:3" ht="11.25" customHeight="1" outlineLevel="3" x14ac:dyDescent="0.25">
      <c r="A208" s="21" t="s">
        <v>20</v>
      </c>
      <c r="B208" s="17">
        <v>33</v>
      </c>
      <c r="C208" s="18">
        <v>213223</v>
      </c>
    </row>
    <row r="209" spans="1:3" ht="11.25" customHeight="1" outlineLevel="3" x14ac:dyDescent="0.25">
      <c r="A209" s="21" t="s">
        <v>19</v>
      </c>
      <c r="B209" s="17">
        <v>33</v>
      </c>
      <c r="C209" s="18">
        <v>213223</v>
      </c>
    </row>
    <row r="210" spans="1:3" ht="11.25" customHeight="1" outlineLevel="2" x14ac:dyDescent="0.25">
      <c r="A210" s="20" t="s">
        <v>22</v>
      </c>
      <c r="B210" s="17">
        <v>365</v>
      </c>
      <c r="C210" s="18">
        <v>1283475</v>
      </c>
    </row>
    <row r="211" spans="1:3" ht="11.25" customHeight="1" outlineLevel="3" x14ac:dyDescent="0.25">
      <c r="A211" s="21" t="s">
        <v>21</v>
      </c>
      <c r="B211" s="17">
        <v>146</v>
      </c>
      <c r="C211" s="18">
        <v>513390</v>
      </c>
    </row>
    <row r="212" spans="1:3" ht="11.25" customHeight="1" outlineLevel="3" x14ac:dyDescent="0.25">
      <c r="A212" s="21" t="s">
        <v>18</v>
      </c>
      <c r="B212" s="17">
        <v>73</v>
      </c>
      <c r="C212" s="18">
        <v>256695</v>
      </c>
    </row>
    <row r="213" spans="1:3" ht="11.25" customHeight="1" outlineLevel="3" x14ac:dyDescent="0.25">
      <c r="A213" s="21" t="s">
        <v>20</v>
      </c>
      <c r="B213" s="17">
        <v>73</v>
      </c>
      <c r="C213" s="18">
        <v>256695</v>
      </c>
    </row>
    <row r="214" spans="1:3" ht="11.25" customHeight="1" outlineLevel="3" x14ac:dyDescent="0.25">
      <c r="A214" s="21" t="s">
        <v>19</v>
      </c>
      <c r="B214" s="17">
        <v>73</v>
      </c>
      <c r="C214" s="18">
        <v>256695</v>
      </c>
    </row>
    <row r="215" spans="1:3" ht="11.25" customHeight="1" outlineLevel="2" x14ac:dyDescent="0.25">
      <c r="A215" s="20" t="s">
        <v>23</v>
      </c>
      <c r="B215" s="17">
        <v>365</v>
      </c>
      <c r="C215" s="18">
        <v>1283475</v>
      </c>
    </row>
    <row r="216" spans="1:3" ht="11.25" customHeight="1" outlineLevel="3" x14ac:dyDescent="0.25">
      <c r="A216" s="21" t="s">
        <v>21</v>
      </c>
      <c r="B216" s="17">
        <v>146</v>
      </c>
      <c r="C216" s="18">
        <v>513390</v>
      </c>
    </row>
    <row r="217" spans="1:3" ht="11.25" customHeight="1" outlineLevel="3" x14ac:dyDescent="0.25">
      <c r="A217" s="21" t="s">
        <v>18</v>
      </c>
      <c r="B217" s="17">
        <v>73</v>
      </c>
      <c r="C217" s="18">
        <v>256695</v>
      </c>
    </row>
    <row r="218" spans="1:3" ht="11.25" customHeight="1" outlineLevel="3" x14ac:dyDescent="0.25">
      <c r="A218" s="21" t="s">
        <v>20</v>
      </c>
      <c r="B218" s="17">
        <v>73</v>
      </c>
      <c r="C218" s="18">
        <v>256695</v>
      </c>
    </row>
    <row r="219" spans="1:3" ht="11.25" customHeight="1" outlineLevel="3" x14ac:dyDescent="0.25">
      <c r="A219" s="21" t="s">
        <v>19</v>
      </c>
      <c r="B219" s="17">
        <v>73</v>
      </c>
      <c r="C219" s="18">
        <v>256695</v>
      </c>
    </row>
    <row r="220" spans="1:3" ht="11.25" customHeight="1" outlineLevel="2" x14ac:dyDescent="0.25">
      <c r="A220" s="20" t="s">
        <v>24</v>
      </c>
      <c r="B220" s="17">
        <v>363</v>
      </c>
      <c r="C220" s="18">
        <v>1283465</v>
      </c>
    </row>
    <row r="221" spans="1:3" ht="11.25" customHeight="1" outlineLevel="3" x14ac:dyDescent="0.25">
      <c r="A221" s="21" t="s">
        <v>21</v>
      </c>
      <c r="B221" s="17">
        <v>146</v>
      </c>
      <c r="C221" s="18">
        <v>513386</v>
      </c>
    </row>
    <row r="222" spans="1:3" ht="11.25" customHeight="1" outlineLevel="3" x14ac:dyDescent="0.25">
      <c r="A222" s="21" t="s">
        <v>18</v>
      </c>
      <c r="B222" s="17">
        <v>73</v>
      </c>
      <c r="C222" s="18">
        <v>256693</v>
      </c>
    </row>
    <row r="223" spans="1:3" ht="11.25" customHeight="1" outlineLevel="3" x14ac:dyDescent="0.25">
      <c r="A223" s="21" t="s">
        <v>20</v>
      </c>
      <c r="B223" s="17">
        <v>71</v>
      </c>
      <c r="C223" s="18">
        <v>256693</v>
      </c>
    </row>
    <row r="224" spans="1:3" ht="11.25" customHeight="1" outlineLevel="3" x14ac:dyDescent="0.25">
      <c r="A224" s="21" t="s">
        <v>19</v>
      </c>
      <c r="B224" s="17">
        <v>73</v>
      </c>
      <c r="C224" s="18">
        <v>256693</v>
      </c>
    </row>
    <row r="225" spans="1:3" ht="11.25" customHeight="1" x14ac:dyDescent="0.25">
      <c r="A225" s="175" t="s">
        <v>70</v>
      </c>
      <c r="B225" s="176">
        <v>1356</v>
      </c>
      <c r="C225" s="403">
        <v>5261586</v>
      </c>
    </row>
    <row r="226" spans="1:3" ht="11.25" customHeight="1" outlineLevel="1" x14ac:dyDescent="0.25">
      <c r="A226" s="19" t="s">
        <v>113</v>
      </c>
      <c r="B226" s="17"/>
      <c r="C226" s="18"/>
    </row>
    <row r="227" spans="1:3" ht="11.25" customHeight="1" outlineLevel="2" x14ac:dyDescent="0.25">
      <c r="A227" s="20" t="s">
        <v>17</v>
      </c>
      <c r="B227" s="17">
        <v>190</v>
      </c>
      <c r="C227" s="18">
        <v>1152373</v>
      </c>
    </row>
    <row r="228" spans="1:3" ht="11.25" customHeight="1" outlineLevel="3" x14ac:dyDescent="0.25">
      <c r="A228" s="21" t="s">
        <v>21</v>
      </c>
      <c r="B228" s="17">
        <v>76</v>
      </c>
      <c r="C228" s="18">
        <v>460948</v>
      </c>
    </row>
    <row r="229" spans="1:3" ht="11.25" customHeight="1" outlineLevel="3" x14ac:dyDescent="0.25">
      <c r="A229" s="21" t="s">
        <v>18</v>
      </c>
      <c r="B229" s="17">
        <v>38</v>
      </c>
      <c r="C229" s="18">
        <v>230475</v>
      </c>
    </row>
    <row r="230" spans="1:3" ht="11.25" customHeight="1" outlineLevel="3" x14ac:dyDescent="0.25">
      <c r="A230" s="21" t="s">
        <v>20</v>
      </c>
      <c r="B230" s="17">
        <v>38</v>
      </c>
      <c r="C230" s="18">
        <v>230475</v>
      </c>
    </row>
    <row r="231" spans="1:3" ht="11.25" customHeight="1" outlineLevel="3" x14ac:dyDescent="0.25">
      <c r="A231" s="21" t="s">
        <v>19</v>
      </c>
      <c r="B231" s="17">
        <v>38</v>
      </c>
      <c r="C231" s="18">
        <v>230475</v>
      </c>
    </row>
    <row r="232" spans="1:3" ht="11.25" customHeight="1" outlineLevel="2" x14ac:dyDescent="0.25">
      <c r="A232" s="20" t="s">
        <v>22</v>
      </c>
      <c r="B232" s="17">
        <v>390</v>
      </c>
      <c r="C232" s="18">
        <v>1369735</v>
      </c>
    </row>
    <row r="233" spans="1:3" ht="11.25" customHeight="1" outlineLevel="3" x14ac:dyDescent="0.25">
      <c r="A233" s="21" t="s">
        <v>21</v>
      </c>
      <c r="B233" s="17">
        <v>156</v>
      </c>
      <c r="C233" s="18">
        <v>547894</v>
      </c>
    </row>
    <row r="234" spans="1:3" ht="11.25" customHeight="1" outlineLevel="3" x14ac:dyDescent="0.25">
      <c r="A234" s="21" t="s">
        <v>18</v>
      </c>
      <c r="B234" s="17">
        <v>78</v>
      </c>
      <c r="C234" s="18">
        <v>273947</v>
      </c>
    </row>
    <row r="235" spans="1:3" ht="11.25" customHeight="1" outlineLevel="3" x14ac:dyDescent="0.25">
      <c r="A235" s="21" t="s">
        <v>20</v>
      </c>
      <c r="B235" s="17">
        <v>78</v>
      </c>
      <c r="C235" s="18">
        <v>273947</v>
      </c>
    </row>
    <row r="236" spans="1:3" ht="11.25" customHeight="1" outlineLevel="3" x14ac:dyDescent="0.25">
      <c r="A236" s="21" t="s">
        <v>19</v>
      </c>
      <c r="B236" s="17">
        <v>78</v>
      </c>
      <c r="C236" s="18">
        <v>273947</v>
      </c>
    </row>
    <row r="237" spans="1:3" ht="11.25" customHeight="1" outlineLevel="2" x14ac:dyDescent="0.25">
      <c r="A237" s="20" t="s">
        <v>23</v>
      </c>
      <c r="B237" s="17">
        <v>390</v>
      </c>
      <c r="C237" s="18">
        <v>1369735</v>
      </c>
    </row>
    <row r="238" spans="1:3" ht="11.25" customHeight="1" outlineLevel="3" x14ac:dyDescent="0.25">
      <c r="A238" s="21" t="s">
        <v>21</v>
      </c>
      <c r="B238" s="17">
        <v>156</v>
      </c>
      <c r="C238" s="18">
        <v>547894</v>
      </c>
    </row>
    <row r="239" spans="1:3" ht="11.25" customHeight="1" outlineLevel="3" x14ac:dyDescent="0.25">
      <c r="A239" s="21" t="s">
        <v>18</v>
      </c>
      <c r="B239" s="17">
        <v>78</v>
      </c>
      <c r="C239" s="18">
        <v>273947</v>
      </c>
    </row>
    <row r="240" spans="1:3" ht="11.25" customHeight="1" outlineLevel="3" x14ac:dyDescent="0.25">
      <c r="A240" s="21" t="s">
        <v>20</v>
      </c>
      <c r="B240" s="17">
        <v>78</v>
      </c>
      <c r="C240" s="18">
        <v>273947</v>
      </c>
    </row>
    <row r="241" spans="1:3" ht="11.25" customHeight="1" outlineLevel="3" x14ac:dyDescent="0.25">
      <c r="A241" s="21" t="s">
        <v>19</v>
      </c>
      <c r="B241" s="17">
        <v>78</v>
      </c>
      <c r="C241" s="18">
        <v>273947</v>
      </c>
    </row>
    <row r="242" spans="1:3" ht="11.25" customHeight="1" outlineLevel="2" x14ac:dyDescent="0.25">
      <c r="A242" s="20" t="s">
        <v>24</v>
      </c>
      <c r="B242" s="17">
        <v>386</v>
      </c>
      <c r="C242" s="18">
        <v>1369743</v>
      </c>
    </row>
    <row r="243" spans="1:3" ht="11.25" customHeight="1" outlineLevel="3" x14ac:dyDescent="0.25">
      <c r="A243" s="21" t="s">
        <v>21</v>
      </c>
      <c r="B243" s="17">
        <v>156</v>
      </c>
      <c r="C243" s="18">
        <v>547896</v>
      </c>
    </row>
    <row r="244" spans="1:3" ht="11.25" customHeight="1" outlineLevel="3" x14ac:dyDescent="0.25">
      <c r="A244" s="21" t="s">
        <v>18</v>
      </c>
      <c r="B244" s="17">
        <v>78</v>
      </c>
      <c r="C244" s="18">
        <v>273949</v>
      </c>
    </row>
    <row r="245" spans="1:3" ht="11.25" customHeight="1" outlineLevel="3" x14ac:dyDescent="0.25">
      <c r="A245" s="21" t="s">
        <v>20</v>
      </c>
      <c r="B245" s="17">
        <v>75</v>
      </c>
      <c r="C245" s="18">
        <v>273949</v>
      </c>
    </row>
    <row r="246" spans="1:3" ht="11.25" customHeight="1" outlineLevel="3" x14ac:dyDescent="0.25">
      <c r="A246" s="21" t="s">
        <v>19</v>
      </c>
      <c r="B246" s="17">
        <v>77</v>
      </c>
      <c r="C246" s="18">
        <v>273949</v>
      </c>
    </row>
    <row r="247" spans="1:3" ht="11.25" customHeight="1" x14ac:dyDescent="0.25">
      <c r="A247" s="175" t="s">
        <v>74</v>
      </c>
      <c r="B247" s="176">
        <v>1858</v>
      </c>
      <c r="C247" s="403">
        <v>6785709</v>
      </c>
    </row>
    <row r="248" spans="1:3" ht="11.25" customHeight="1" outlineLevel="1" x14ac:dyDescent="0.25">
      <c r="A248" s="19" t="s">
        <v>113</v>
      </c>
      <c r="B248" s="17"/>
      <c r="C248" s="18"/>
    </row>
    <row r="249" spans="1:3" ht="11.25" customHeight="1" outlineLevel="2" x14ac:dyDescent="0.25">
      <c r="A249" s="20" t="s">
        <v>17</v>
      </c>
      <c r="B249" s="17">
        <v>390</v>
      </c>
      <c r="C249" s="18">
        <v>1614919</v>
      </c>
    </row>
    <row r="250" spans="1:3" ht="11.25" customHeight="1" outlineLevel="3" x14ac:dyDescent="0.25">
      <c r="A250" s="21" t="s">
        <v>21</v>
      </c>
      <c r="B250" s="17">
        <v>156</v>
      </c>
      <c r="C250" s="18">
        <v>645967</v>
      </c>
    </row>
    <row r="251" spans="1:3" ht="11.25" customHeight="1" outlineLevel="3" x14ac:dyDescent="0.25">
      <c r="A251" s="21" t="s">
        <v>18</v>
      </c>
      <c r="B251" s="17">
        <v>78</v>
      </c>
      <c r="C251" s="18">
        <v>322984</v>
      </c>
    </row>
    <row r="252" spans="1:3" ht="11.25" customHeight="1" outlineLevel="3" x14ac:dyDescent="0.25">
      <c r="A252" s="21" t="s">
        <v>20</v>
      </c>
      <c r="B252" s="17">
        <v>78</v>
      </c>
      <c r="C252" s="18">
        <v>322984</v>
      </c>
    </row>
    <row r="253" spans="1:3" ht="11.25" customHeight="1" outlineLevel="3" x14ac:dyDescent="0.25">
      <c r="A253" s="21" t="s">
        <v>19</v>
      </c>
      <c r="B253" s="17">
        <v>78</v>
      </c>
      <c r="C253" s="18">
        <v>322984</v>
      </c>
    </row>
    <row r="254" spans="1:3" ht="11.25" customHeight="1" outlineLevel="2" x14ac:dyDescent="0.25">
      <c r="A254" s="20" t="s">
        <v>22</v>
      </c>
      <c r="B254" s="17">
        <v>490</v>
      </c>
      <c r="C254" s="18">
        <v>1723600</v>
      </c>
    </row>
    <row r="255" spans="1:3" ht="11.25" customHeight="1" outlineLevel="3" x14ac:dyDescent="0.25">
      <c r="A255" s="21" t="s">
        <v>21</v>
      </c>
      <c r="B255" s="17">
        <v>196</v>
      </c>
      <c r="C255" s="18">
        <v>689440</v>
      </c>
    </row>
    <row r="256" spans="1:3" ht="11.25" customHeight="1" outlineLevel="3" x14ac:dyDescent="0.25">
      <c r="A256" s="21" t="s">
        <v>18</v>
      </c>
      <c r="B256" s="17">
        <v>98</v>
      </c>
      <c r="C256" s="18">
        <v>344720</v>
      </c>
    </row>
    <row r="257" spans="1:3" ht="11.25" customHeight="1" outlineLevel="3" x14ac:dyDescent="0.25">
      <c r="A257" s="21" t="s">
        <v>20</v>
      </c>
      <c r="B257" s="17">
        <v>98</v>
      </c>
      <c r="C257" s="18">
        <v>344720</v>
      </c>
    </row>
    <row r="258" spans="1:3" ht="11.25" customHeight="1" outlineLevel="3" x14ac:dyDescent="0.25">
      <c r="A258" s="21" t="s">
        <v>19</v>
      </c>
      <c r="B258" s="17">
        <v>98</v>
      </c>
      <c r="C258" s="18">
        <v>344720</v>
      </c>
    </row>
    <row r="259" spans="1:3" ht="11.25" customHeight="1" outlineLevel="2" x14ac:dyDescent="0.25">
      <c r="A259" s="20" t="s">
        <v>23</v>
      </c>
      <c r="B259" s="17">
        <v>490</v>
      </c>
      <c r="C259" s="18">
        <v>1723600</v>
      </c>
    </row>
    <row r="260" spans="1:3" ht="11.25" customHeight="1" outlineLevel="3" x14ac:dyDescent="0.25">
      <c r="A260" s="21" t="s">
        <v>21</v>
      </c>
      <c r="B260" s="17">
        <v>196</v>
      </c>
      <c r="C260" s="18">
        <v>689440</v>
      </c>
    </row>
    <row r="261" spans="1:3" ht="11.25" customHeight="1" outlineLevel="3" x14ac:dyDescent="0.25">
      <c r="A261" s="21" t="s">
        <v>18</v>
      </c>
      <c r="B261" s="17">
        <v>98</v>
      </c>
      <c r="C261" s="18">
        <v>344720</v>
      </c>
    </row>
    <row r="262" spans="1:3" ht="11.25" customHeight="1" outlineLevel="3" x14ac:dyDescent="0.25">
      <c r="A262" s="21" t="s">
        <v>20</v>
      </c>
      <c r="B262" s="17">
        <v>98</v>
      </c>
      <c r="C262" s="18">
        <v>344720</v>
      </c>
    </row>
    <row r="263" spans="1:3" ht="11.25" customHeight="1" outlineLevel="3" x14ac:dyDescent="0.25">
      <c r="A263" s="21" t="s">
        <v>19</v>
      </c>
      <c r="B263" s="17">
        <v>98</v>
      </c>
      <c r="C263" s="18">
        <v>344720</v>
      </c>
    </row>
    <row r="264" spans="1:3" ht="11.25" customHeight="1" outlineLevel="2" x14ac:dyDescent="0.25">
      <c r="A264" s="20" t="s">
        <v>24</v>
      </c>
      <c r="B264" s="17">
        <v>488</v>
      </c>
      <c r="C264" s="18">
        <v>1723590</v>
      </c>
    </row>
    <row r="265" spans="1:3" ht="11.25" customHeight="1" outlineLevel="3" x14ac:dyDescent="0.25">
      <c r="A265" s="21" t="s">
        <v>21</v>
      </c>
      <c r="B265" s="17">
        <v>196</v>
      </c>
      <c r="C265" s="18">
        <v>689436</v>
      </c>
    </row>
    <row r="266" spans="1:3" ht="11.25" customHeight="1" outlineLevel="3" x14ac:dyDescent="0.25">
      <c r="A266" s="21" t="s">
        <v>18</v>
      </c>
      <c r="B266" s="17">
        <v>98</v>
      </c>
      <c r="C266" s="18">
        <v>344718</v>
      </c>
    </row>
    <row r="267" spans="1:3" ht="11.25" customHeight="1" outlineLevel="3" x14ac:dyDescent="0.25">
      <c r="A267" s="21" t="s">
        <v>20</v>
      </c>
      <c r="B267" s="17">
        <v>96</v>
      </c>
      <c r="C267" s="18">
        <v>344718</v>
      </c>
    </row>
    <row r="268" spans="1:3" ht="11.25" customHeight="1" outlineLevel="3" x14ac:dyDescent="0.25">
      <c r="A268" s="21" t="s">
        <v>19</v>
      </c>
      <c r="B268" s="17">
        <v>98</v>
      </c>
      <c r="C268" s="18">
        <v>344718</v>
      </c>
    </row>
    <row r="269" spans="1:3" ht="11.25" customHeight="1" x14ac:dyDescent="0.25">
      <c r="A269" s="175" t="s">
        <v>78</v>
      </c>
      <c r="B269" s="176">
        <v>1658</v>
      </c>
      <c r="C269" s="403">
        <v>6568347</v>
      </c>
    </row>
    <row r="270" spans="1:3" ht="11.25" customHeight="1" outlineLevel="1" x14ac:dyDescent="0.25">
      <c r="A270" s="19" t="s">
        <v>113</v>
      </c>
      <c r="B270" s="17"/>
      <c r="C270" s="18"/>
    </row>
    <row r="271" spans="1:3" ht="11.25" customHeight="1" outlineLevel="2" x14ac:dyDescent="0.25">
      <c r="A271" s="20" t="s">
        <v>17</v>
      </c>
      <c r="B271" s="17">
        <v>190</v>
      </c>
      <c r="C271" s="18">
        <v>1397557</v>
      </c>
    </row>
    <row r="272" spans="1:3" ht="11.25" customHeight="1" outlineLevel="3" x14ac:dyDescent="0.25">
      <c r="A272" s="21" t="s">
        <v>21</v>
      </c>
      <c r="B272" s="17">
        <v>76</v>
      </c>
      <c r="C272" s="18">
        <v>559024</v>
      </c>
    </row>
    <row r="273" spans="1:3" ht="11.25" customHeight="1" outlineLevel="3" x14ac:dyDescent="0.25">
      <c r="A273" s="21" t="s">
        <v>18</v>
      </c>
      <c r="B273" s="17">
        <v>38</v>
      </c>
      <c r="C273" s="18">
        <v>279511</v>
      </c>
    </row>
    <row r="274" spans="1:3" ht="11.25" customHeight="1" outlineLevel="3" x14ac:dyDescent="0.25">
      <c r="A274" s="21" t="s">
        <v>20</v>
      </c>
      <c r="B274" s="17">
        <v>38</v>
      </c>
      <c r="C274" s="18">
        <v>279511</v>
      </c>
    </row>
    <row r="275" spans="1:3" ht="11.25" customHeight="1" outlineLevel="3" x14ac:dyDescent="0.25">
      <c r="A275" s="21" t="s">
        <v>19</v>
      </c>
      <c r="B275" s="17">
        <v>38</v>
      </c>
      <c r="C275" s="18">
        <v>279511</v>
      </c>
    </row>
    <row r="276" spans="1:3" ht="11.25" customHeight="1" outlineLevel="2" x14ac:dyDescent="0.25">
      <c r="A276" s="20" t="s">
        <v>22</v>
      </c>
      <c r="B276" s="17">
        <v>490</v>
      </c>
      <c r="C276" s="18">
        <v>1723600</v>
      </c>
    </row>
    <row r="277" spans="1:3" ht="11.25" customHeight="1" outlineLevel="3" x14ac:dyDescent="0.25">
      <c r="A277" s="21" t="s">
        <v>21</v>
      </c>
      <c r="B277" s="17">
        <v>196</v>
      </c>
      <c r="C277" s="18">
        <v>689440</v>
      </c>
    </row>
    <row r="278" spans="1:3" ht="11.25" customHeight="1" outlineLevel="3" x14ac:dyDescent="0.25">
      <c r="A278" s="21" t="s">
        <v>18</v>
      </c>
      <c r="B278" s="17">
        <v>98</v>
      </c>
      <c r="C278" s="18">
        <v>344720</v>
      </c>
    </row>
    <row r="279" spans="1:3" ht="11.25" customHeight="1" outlineLevel="3" x14ac:dyDescent="0.25">
      <c r="A279" s="21" t="s">
        <v>20</v>
      </c>
      <c r="B279" s="17">
        <v>98</v>
      </c>
      <c r="C279" s="18">
        <v>344720</v>
      </c>
    </row>
    <row r="280" spans="1:3" ht="11.25" customHeight="1" outlineLevel="3" x14ac:dyDescent="0.25">
      <c r="A280" s="21" t="s">
        <v>19</v>
      </c>
      <c r="B280" s="17">
        <v>98</v>
      </c>
      <c r="C280" s="18">
        <v>344720</v>
      </c>
    </row>
    <row r="281" spans="1:3" ht="11.25" customHeight="1" outlineLevel="2" x14ac:dyDescent="0.25">
      <c r="A281" s="20" t="s">
        <v>23</v>
      </c>
      <c r="B281" s="17">
        <v>490</v>
      </c>
      <c r="C281" s="18">
        <v>1723600</v>
      </c>
    </row>
    <row r="282" spans="1:3" ht="11.25" customHeight="1" outlineLevel="3" x14ac:dyDescent="0.25">
      <c r="A282" s="21" t="s">
        <v>21</v>
      </c>
      <c r="B282" s="17">
        <v>196</v>
      </c>
      <c r="C282" s="18">
        <v>689440</v>
      </c>
    </row>
    <row r="283" spans="1:3" ht="11.25" customHeight="1" outlineLevel="3" x14ac:dyDescent="0.25">
      <c r="A283" s="21" t="s">
        <v>18</v>
      </c>
      <c r="B283" s="17">
        <v>98</v>
      </c>
      <c r="C283" s="18">
        <v>344720</v>
      </c>
    </row>
    <row r="284" spans="1:3" ht="11.25" customHeight="1" outlineLevel="3" x14ac:dyDescent="0.25">
      <c r="A284" s="21" t="s">
        <v>20</v>
      </c>
      <c r="B284" s="17">
        <v>98</v>
      </c>
      <c r="C284" s="18">
        <v>344720</v>
      </c>
    </row>
    <row r="285" spans="1:3" ht="11.25" customHeight="1" outlineLevel="3" x14ac:dyDescent="0.25">
      <c r="A285" s="21" t="s">
        <v>19</v>
      </c>
      <c r="B285" s="17">
        <v>98</v>
      </c>
      <c r="C285" s="18">
        <v>344720</v>
      </c>
    </row>
    <row r="286" spans="1:3" ht="11.25" customHeight="1" outlineLevel="2" x14ac:dyDescent="0.25">
      <c r="A286" s="20" t="s">
        <v>24</v>
      </c>
      <c r="B286" s="17">
        <v>488</v>
      </c>
      <c r="C286" s="18">
        <v>1723590</v>
      </c>
    </row>
    <row r="287" spans="1:3" ht="11.25" customHeight="1" outlineLevel="3" x14ac:dyDescent="0.25">
      <c r="A287" s="21" t="s">
        <v>21</v>
      </c>
      <c r="B287" s="17">
        <v>196</v>
      </c>
      <c r="C287" s="18">
        <v>689436</v>
      </c>
    </row>
    <row r="288" spans="1:3" ht="11.25" customHeight="1" outlineLevel="3" x14ac:dyDescent="0.25">
      <c r="A288" s="21" t="s">
        <v>18</v>
      </c>
      <c r="B288" s="17">
        <v>98</v>
      </c>
      <c r="C288" s="18">
        <v>344718</v>
      </c>
    </row>
    <row r="289" spans="1:3" ht="11.25" customHeight="1" outlineLevel="3" x14ac:dyDescent="0.25">
      <c r="A289" s="21" t="s">
        <v>20</v>
      </c>
      <c r="B289" s="17">
        <v>96</v>
      </c>
      <c r="C289" s="18">
        <v>344718</v>
      </c>
    </row>
    <row r="290" spans="1:3" ht="11.25" customHeight="1" outlineLevel="3" x14ac:dyDescent="0.25">
      <c r="A290" s="21" t="s">
        <v>19</v>
      </c>
      <c r="B290" s="17">
        <v>98</v>
      </c>
      <c r="C290" s="18">
        <v>344718</v>
      </c>
    </row>
    <row r="291" spans="1:3" ht="11.25" customHeight="1" x14ac:dyDescent="0.25">
      <c r="A291" s="175" t="s">
        <v>79</v>
      </c>
      <c r="B291" s="176">
        <v>1558</v>
      </c>
      <c r="C291" s="403">
        <v>6459666</v>
      </c>
    </row>
    <row r="292" spans="1:3" ht="11.25" customHeight="1" outlineLevel="1" x14ac:dyDescent="0.25">
      <c r="A292" s="19" t="s">
        <v>113</v>
      </c>
      <c r="B292" s="17"/>
      <c r="C292" s="18"/>
    </row>
    <row r="293" spans="1:3" ht="11.25" customHeight="1" outlineLevel="2" x14ac:dyDescent="0.25">
      <c r="A293" s="20" t="s">
        <v>17</v>
      </c>
      <c r="B293" s="17">
        <v>90</v>
      </c>
      <c r="C293" s="18">
        <v>1288876</v>
      </c>
    </row>
    <row r="294" spans="1:3" ht="11.25" customHeight="1" outlineLevel="3" x14ac:dyDescent="0.25">
      <c r="A294" s="21" t="s">
        <v>21</v>
      </c>
      <c r="B294" s="17">
        <v>36</v>
      </c>
      <c r="C294" s="18">
        <v>515551</v>
      </c>
    </row>
    <row r="295" spans="1:3" ht="11.25" customHeight="1" outlineLevel="3" x14ac:dyDescent="0.25">
      <c r="A295" s="21" t="s">
        <v>18</v>
      </c>
      <c r="B295" s="17">
        <v>18</v>
      </c>
      <c r="C295" s="18">
        <v>257775</v>
      </c>
    </row>
    <row r="296" spans="1:3" ht="11.25" customHeight="1" outlineLevel="3" x14ac:dyDescent="0.25">
      <c r="A296" s="21" t="s">
        <v>20</v>
      </c>
      <c r="B296" s="17">
        <v>18</v>
      </c>
      <c r="C296" s="18">
        <v>257775</v>
      </c>
    </row>
    <row r="297" spans="1:3" ht="11.25" customHeight="1" outlineLevel="3" x14ac:dyDescent="0.25">
      <c r="A297" s="21" t="s">
        <v>19</v>
      </c>
      <c r="B297" s="17">
        <v>18</v>
      </c>
      <c r="C297" s="18">
        <v>257775</v>
      </c>
    </row>
    <row r="298" spans="1:3" ht="11.25" customHeight="1" outlineLevel="2" x14ac:dyDescent="0.25">
      <c r="A298" s="20" t="s">
        <v>22</v>
      </c>
      <c r="B298" s="17">
        <v>490</v>
      </c>
      <c r="C298" s="18">
        <v>1723600</v>
      </c>
    </row>
    <row r="299" spans="1:3" ht="11.25" customHeight="1" outlineLevel="3" x14ac:dyDescent="0.25">
      <c r="A299" s="21" t="s">
        <v>21</v>
      </c>
      <c r="B299" s="17">
        <v>196</v>
      </c>
      <c r="C299" s="18">
        <v>689440</v>
      </c>
    </row>
    <row r="300" spans="1:3" ht="11.25" customHeight="1" outlineLevel="3" x14ac:dyDescent="0.25">
      <c r="A300" s="21" t="s">
        <v>18</v>
      </c>
      <c r="B300" s="17">
        <v>98</v>
      </c>
      <c r="C300" s="18">
        <v>344720</v>
      </c>
    </row>
    <row r="301" spans="1:3" ht="11.25" customHeight="1" outlineLevel="3" x14ac:dyDescent="0.25">
      <c r="A301" s="21" t="s">
        <v>20</v>
      </c>
      <c r="B301" s="17">
        <v>98</v>
      </c>
      <c r="C301" s="18">
        <v>344720</v>
      </c>
    </row>
    <row r="302" spans="1:3" ht="11.25" customHeight="1" outlineLevel="3" x14ac:dyDescent="0.25">
      <c r="A302" s="21" t="s">
        <v>19</v>
      </c>
      <c r="B302" s="17">
        <v>98</v>
      </c>
      <c r="C302" s="18">
        <v>344720</v>
      </c>
    </row>
    <row r="303" spans="1:3" ht="11.25" customHeight="1" outlineLevel="2" x14ac:dyDescent="0.25">
      <c r="A303" s="20" t="s">
        <v>23</v>
      </c>
      <c r="B303" s="17">
        <v>490</v>
      </c>
      <c r="C303" s="18">
        <v>1723600</v>
      </c>
    </row>
    <row r="304" spans="1:3" ht="11.25" customHeight="1" outlineLevel="3" x14ac:dyDescent="0.25">
      <c r="A304" s="21" t="s">
        <v>21</v>
      </c>
      <c r="B304" s="17">
        <v>196</v>
      </c>
      <c r="C304" s="18">
        <v>689440</v>
      </c>
    </row>
    <row r="305" spans="1:3" ht="11.25" customHeight="1" outlineLevel="3" x14ac:dyDescent="0.25">
      <c r="A305" s="21" t="s">
        <v>18</v>
      </c>
      <c r="B305" s="17">
        <v>98</v>
      </c>
      <c r="C305" s="18">
        <v>344720</v>
      </c>
    </row>
    <row r="306" spans="1:3" ht="11.25" customHeight="1" outlineLevel="3" x14ac:dyDescent="0.25">
      <c r="A306" s="21" t="s">
        <v>20</v>
      </c>
      <c r="B306" s="17">
        <v>98</v>
      </c>
      <c r="C306" s="18">
        <v>344720</v>
      </c>
    </row>
    <row r="307" spans="1:3" ht="11.25" customHeight="1" outlineLevel="3" x14ac:dyDescent="0.25">
      <c r="A307" s="21" t="s">
        <v>19</v>
      </c>
      <c r="B307" s="17">
        <v>98</v>
      </c>
      <c r="C307" s="18">
        <v>344720</v>
      </c>
    </row>
    <row r="308" spans="1:3" ht="11.25" customHeight="1" outlineLevel="2" x14ac:dyDescent="0.25">
      <c r="A308" s="20" t="s">
        <v>24</v>
      </c>
      <c r="B308" s="17">
        <v>488</v>
      </c>
      <c r="C308" s="18">
        <v>1723590</v>
      </c>
    </row>
    <row r="309" spans="1:3" ht="11.25" customHeight="1" outlineLevel="3" x14ac:dyDescent="0.25">
      <c r="A309" s="21" t="s">
        <v>21</v>
      </c>
      <c r="B309" s="17">
        <v>196</v>
      </c>
      <c r="C309" s="18">
        <v>689436</v>
      </c>
    </row>
    <row r="310" spans="1:3" ht="11.25" customHeight="1" outlineLevel="3" x14ac:dyDescent="0.25">
      <c r="A310" s="21" t="s">
        <v>18</v>
      </c>
      <c r="B310" s="17">
        <v>98</v>
      </c>
      <c r="C310" s="18">
        <v>344718</v>
      </c>
    </row>
    <row r="311" spans="1:3" ht="11.25" customHeight="1" outlineLevel="3" x14ac:dyDescent="0.25">
      <c r="A311" s="21" t="s">
        <v>20</v>
      </c>
      <c r="B311" s="17">
        <v>96</v>
      </c>
      <c r="C311" s="18">
        <v>344718</v>
      </c>
    </row>
    <row r="312" spans="1:3" ht="11.25" customHeight="1" outlineLevel="3" x14ac:dyDescent="0.25">
      <c r="A312" s="21" t="s">
        <v>19</v>
      </c>
      <c r="B312" s="17">
        <v>98</v>
      </c>
      <c r="C312" s="18">
        <v>344718</v>
      </c>
    </row>
    <row r="313" spans="1:3" ht="21.75" customHeight="1" x14ac:dyDescent="0.25">
      <c r="A313" s="175" t="s">
        <v>89</v>
      </c>
      <c r="B313" s="176">
        <v>2030</v>
      </c>
      <c r="C313" s="403">
        <v>7208290</v>
      </c>
    </row>
    <row r="314" spans="1:3" ht="11.25" customHeight="1" outlineLevel="1" x14ac:dyDescent="0.25">
      <c r="A314" s="19" t="s">
        <v>113</v>
      </c>
      <c r="B314" s="17"/>
      <c r="C314" s="18"/>
    </row>
    <row r="315" spans="1:3" ht="11.25" customHeight="1" outlineLevel="2" x14ac:dyDescent="0.25">
      <c r="A315" s="20" t="s">
        <v>17</v>
      </c>
      <c r="B315" s="17">
        <v>480</v>
      </c>
      <c r="C315" s="18">
        <v>1743627</v>
      </c>
    </row>
    <row r="316" spans="1:3" ht="11.25" customHeight="1" outlineLevel="3" x14ac:dyDescent="0.25">
      <c r="A316" s="21" t="s">
        <v>21</v>
      </c>
      <c r="B316" s="17">
        <v>192</v>
      </c>
      <c r="C316" s="18">
        <v>697452</v>
      </c>
    </row>
    <row r="317" spans="1:3" ht="11.25" customHeight="1" outlineLevel="3" x14ac:dyDescent="0.25">
      <c r="A317" s="21" t="s">
        <v>18</v>
      </c>
      <c r="B317" s="17">
        <v>96</v>
      </c>
      <c r="C317" s="18">
        <v>348725</v>
      </c>
    </row>
    <row r="318" spans="1:3" ht="11.25" customHeight="1" outlineLevel="3" x14ac:dyDescent="0.25">
      <c r="A318" s="21" t="s">
        <v>20</v>
      </c>
      <c r="B318" s="17">
        <v>96</v>
      </c>
      <c r="C318" s="18">
        <v>348725</v>
      </c>
    </row>
    <row r="319" spans="1:3" ht="11.25" customHeight="1" outlineLevel="3" x14ac:dyDescent="0.25">
      <c r="A319" s="21" t="s">
        <v>19</v>
      </c>
      <c r="B319" s="17">
        <v>96</v>
      </c>
      <c r="C319" s="18">
        <v>348725</v>
      </c>
    </row>
    <row r="320" spans="1:3" ht="11.25" customHeight="1" outlineLevel="2" x14ac:dyDescent="0.25">
      <c r="A320" s="20" t="s">
        <v>22</v>
      </c>
      <c r="B320" s="17">
        <v>520</v>
      </c>
      <c r="C320" s="18">
        <v>1821555</v>
      </c>
    </row>
    <row r="321" spans="1:3" ht="11.25" customHeight="1" outlineLevel="3" x14ac:dyDescent="0.25">
      <c r="A321" s="21" t="s">
        <v>21</v>
      </c>
      <c r="B321" s="17">
        <v>208</v>
      </c>
      <c r="C321" s="18">
        <v>728622</v>
      </c>
    </row>
    <row r="322" spans="1:3" ht="11.25" customHeight="1" outlineLevel="3" x14ac:dyDescent="0.25">
      <c r="A322" s="21" t="s">
        <v>18</v>
      </c>
      <c r="B322" s="17">
        <v>104</v>
      </c>
      <c r="C322" s="18">
        <v>364311</v>
      </c>
    </row>
    <row r="323" spans="1:3" ht="11.25" customHeight="1" outlineLevel="3" x14ac:dyDescent="0.25">
      <c r="A323" s="21" t="s">
        <v>20</v>
      </c>
      <c r="B323" s="17">
        <v>104</v>
      </c>
      <c r="C323" s="18">
        <v>364311</v>
      </c>
    </row>
    <row r="324" spans="1:3" ht="11.25" customHeight="1" outlineLevel="3" x14ac:dyDescent="0.25">
      <c r="A324" s="21" t="s">
        <v>19</v>
      </c>
      <c r="B324" s="17">
        <v>104</v>
      </c>
      <c r="C324" s="18">
        <v>364311</v>
      </c>
    </row>
    <row r="325" spans="1:3" ht="11.25" customHeight="1" outlineLevel="2" x14ac:dyDescent="0.25">
      <c r="A325" s="20" t="s">
        <v>23</v>
      </c>
      <c r="B325" s="17">
        <v>520</v>
      </c>
      <c r="C325" s="18">
        <v>1821555</v>
      </c>
    </row>
    <row r="326" spans="1:3" ht="11.25" customHeight="1" outlineLevel="3" x14ac:dyDescent="0.25">
      <c r="A326" s="21" t="s">
        <v>21</v>
      </c>
      <c r="B326" s="17">
        <v>208</v>
      </c>
      <c r="C326" s="18">
        <v>728622</v>
      </c>
    </row>
    <row r="327" spans="1:3" ht="11.25" customHeight="1" outlineLevel="3" x14ac:dyDescent="0.25">
      <c r="A327" s="21" t="s">
        <v>18</v>
      </c>
      <c r="B327" s="17">
        <v>104</v>
      </c>
      <c r="C327" s="18">
        <v>364311</v>
      </c>
    </row>
    <row r="328" spans="1:3" ht="11.25" customHeight="1" outlineLevel="3" x14ac:dyDescent="0.25">
      <c r="A328" s="21" t="s">
        <v>20</v>
      </c>
      <c r="B328" s="17">
        <v>104</v>
      </c>
      <c r="C328" s="18">
        <v>364311</v>
      </c>
    </row>
    <row r="329" spans="1:3" ht="11.25" customHeight="1" outlineLevel="3" x14ac:dyDescent="0.25">
      <c r="A329" s="21" t="s">
        <v>19</v>
      </c>
      <c r="B329" s="17">
        <v>104</v>
      </c>
      <c r="C329" s="18">
        <v>364311</v>
      </c>
    </row>
    <row r="330" spans="1:3" ht="11.25" customHeight="1" outlineLevel="2" x14ac:dyDescent="0.25">
      <c r="A330" s="20" t="s">
        <v>24</v>
      </c>
      <c r="B330" s="17">
        <v>510</v>
      </c>
      <c r="C330" s="18">
        <v>1821553</v>
      </c>
    </row>
    <row r="331" spans="1:3" ht="11.25" customHeight="1" outlineLevel="3" x14ac:dyDescent="0.25">
      <c r="A331" s="21" t="s">
        <v>21</v>
      </c>
      <c r="B331" s="17">
        <v>204</v>
      </c>
      <c r="C331" s="18">
        <v>728622</v>
      </c>
    </row>
    <row r="332" spans="1:3" ht="11.25" customHeight="1" outlineLevel="3" x14ac:dyDescent="0.25">
      <c r="A332" s="21" t="s">
        <v>18</v>
      </c>
      <c r="B332" s="17">
        <v>102</v>
      </c>
      <c r="C332" s="18">
        <v>364311</v>
      </c>
    </row>
    <row r="333" spans="1:3" ht="11.25" customHeight="1" outlineLevel="3" x14ac:dyDescent="0.25">
      <c r="A333" s="21" t="s">
        <v>20</v>
      </c>
      <c r="B333" s="17">
        <v>102</v>
      </c>
      <c r="C333" s="18">
        <v>364309</v>
      </c>
    </row>
    <row r="334" spans="1:3" ht="11.25" customHeight="1" outlineLevel="3" x14ac:dyDescent="0.25">
      <c r="A334" s="21" t="s">
        <v>19</v>
      </c>
      <c r="B334" s="17">
        <v>102</v>
      </c>
      <c r="C334" s="18">
        <v>364311</v>
      </c>
    </row>
    <row r="335" spans="1:3" ht="21.75" customHeight="1" x14ac:dyDescent="0.25">
      <c r="A335" s="175" t="s">
        <v>90</v>
      </c>
      <c r="B335" s="176">
        <v>1970</v>
      </c>
      <c r="C335" s="403">
        <v>7177537</v>
      </c>
    </row>
    <row r="336" spans="1:3" ht="11.25" customHeight="1" outlineLevel="1" x14ac:dyDescent="0.25">
      <c r="A336" s="19" t="s">
        <v>113</v>
      </c>
      <c r="B336" s="17"/>
      <c r="C336" s="18"/>
    </row>
    <row r="337" spans="1:3" ht="11.25" customHeight="1" outlineLevel="2" x14ac:dyDescent="0.25">
      <c r="A337" s="20" t="s">
        <v>17</v>
      </c>
      <c r="B337" s="17">
        <v>420</v>
      </c>
      <c r="C337" s="18">
        <v>1712874</v>
      </c>
    </row>
    <row r="338" spans="1:3" ht="11.25" customHeight="1" outlineLevel="3" x14ac:dyDescent="0.25">
      <c r="A338" s="21" t="s">
        <v>21</v>
      </c>
      <c r="B338" s="17">
        <v>168</v>
      </c>
      <c r="C338" s="18">
        <v>685149</v>
      </c>
    </row>
    <row r="339" spans="1:3" ht="11.25" customHeight="1" outlineLevel="3" x14ac:dyDescent="0.25">
      <c r="A339" s="21" t="s">
        <v>18</v>
      </c>
      <c r="B339" s="17">
        <v>84</v>
      </c>
      <c r="C339" s="18">
        <v>342575</v>
      </c>
    </row>
    <row r="340" spans="1:3" ht="11.25" customHeight="1" outlineLevel="3" x14ac:dyDescent="0.25">
      <c r="A340" s="21" t="s">
        <v>20</v>
      </c>
      <c r="B340" s="17">
        <v>84</v>
      </c>
      <c r="C340" s="18">
        <v>342575</v>
      </c>
    </row>
    <row r="341" spans="1:3" ht="11.25" customHeight="1" outlineLevel="3" x14ac:dyDescent="0.25">
      <c r="A341" s="21" t="s">
        <v>19</v>
      </c>
      <c r="B341" s="17">
        <v>84</v>
      </c>
      <c r="C341" s="18">
        <v>342575</v>
      </c>
    </row>
    <row r="342" spans="1:3" ht="11.25" customHeight="1" outlineLevel="2" x14ac:dyDescent="0.25">
      <c r="A342" s="20" t="s">
        <v>22</v>
      </c>
      <c r="B342" s="17">
        <v>520</v>
      </c>
      <c r="C342" s="18">
        <v>1821555</v>
      </c>
    </row>
    <row r="343" spans="1:3" ht="11.25" customHeight="1" outlineLevel="3" x14ac:dyDescent="0.25">
      <c r="A343" s="21" t="s">
        <v>21</v>
      </c>
      <c r="B343" s="17">
        <v>208</v>
      </c>
      <c r="C343" s="18">
        <v>728622</v>
      </c>
    </row>
    <row r="344" spans="1:3" ht="11.25" customHeight="1" outlineLevel="3" x14ac:dyDescent="0.25">
      <c r="A344" s="21" t="s">
        <v>18</v>
      </c>
      <c r="B344" s="17">
        <v>104</v>
      </c>
      <c r="C344" s="18">
        <v>364311</v>
      </c>
    </row>
    <row r="345" spans="1:3" ht="11.25" customHeight="1" outlineLevel="3" x14ac:dyDescent="0.25">
      <c r="A345" s="21" t="s">
        <v>20</v>
      </c>
      <c r="B345" s="17">
        <v>104</v>
      </c>
      <c r="C345" s="18">
        <v>364311</v>
      </c>
    </row>
    <row r="346" spans="1:3" ht="11.25" customHeight="1" outlineLevel="3" x14ac:dyDescent="0.25">
      <c r="A346" s="21" t="s">
        <v>19</v>
      </c>
      <c r="B346" s="17">
        <v>104</v>
      </c>
      <c r="C346" s="18">
        <v>364311</v>
      </c>
    </row>
    <row r="347" spans="1:3" ht="11.25" customHeight="1" outlineLevel="2" x14ac:dyDescent="0.25">
      <c r="A347" s="20" t="s">
        <v>23</v>
      </c>
      <c r="B347" s="17">
        <v>520</v>
      </c>
      <c r="C347" s="18">
        <v>1821555</v>
      </c>
    </row>
    <row r="348" spans="1:3" ht="11.25" customHeight="1" outlineLevel="3" x14ac:dyDescent="0.25">
      <c r="A348" s="21" t="s">
        <v>21</v>
      </c>
      <c r="B348" s="17">
        <v>208</v>
      </c>
      <c r="C348" s="18">
        <v>728622</v>
      </c>
    </row>
    <row r="349" spans="1:3" ht="11.25" customHeight="1" outlineLevel="3" x14ac:dyDescent="0.25">
      <c r="A349" s="21" t="s">
        <v>18</v>
      </c>
      <c r="B349" s="17">
        <v>104</v>
      </c>
      <c r="C349" s="18">
        <v>364311</v>
      </c>
    </row>
    <row r="350" spans="1:3" ht="11.25" customHeight="1" outlineLevel="3" x14ac:dyDescent="0.25">
      <c r="A350" s="21" t="s">
        <v>20</v>
      </c>
      <c r="B350" s="17">
        <v>104</v>
      </c>
      <c r="C350" s="18">
        <v>364311</v>
      </c>
    </row>
    <row r="351" spans="1:3" ht="11.25" customHeight="1" outlineLevel="3" x14ac:dyDescent="0.25">
      <c r="A351" s="21" t="s">
        <v>19</v>
      </c>
      <c r="B351" s="17">
        <v>104</v>
      </c>
      <c r="C351" s="18">
        <v>364311</v>
      </c>
    </row>
    <row r="352" spans="1:3" ht="11.25" customHeight="1" outlineLevel="2" x14ac:dyDescent="0.25">
      <c r="A352" s="20" t="s">
        <v>24</v>
      </c>
      <c r="B352" s="17">
        <v>510</v>
      </c>
      <c r="C352" s="18">
        <v>1821553</v>
      </c>
    </row>
    <row r="353" spans="1:3" ht="11.25" customHeight="1" outlineLevel="3" x14ac:dyDescent="0.25">
      <c r="A353" s="21" t="s">
        <v>21</v>
      </c>
      <c r="B353" s="17">
        <v>204</v>
      </c>
      <c r="C353" s="18">
        <v>728622</v>
      </c>
    </row>
    <row r="354" spans="1:3" ht="11.25" customHeight="1" outlineLevel="3" x14ac:dyDescent="0.25">
      <c r="A354" s="21" t="s">
        <v>18</v>
      </c>
      <c r="B354" s="17">
        <v>102</v>
      </c>
      <c r="C354" s="18">
        <v>364311</v>
      </c>
    </row>
    <row r="355" spans="1:3" ht="11.25" customHeight="1" outlineLevel="3" x14ac:dyDescent="0.25">
      <c r="A355" s="21" t="s">
        <v>20</v>
      </c>
      <c r="B355" s="17">
        <v>102</v>
      </c>
      <c r="C355" s="18">
        <v>364309</v>
      </c>
    </row>
    <row r="356" spans="1:3" ht="11.25" customHeight="1" outlineLevel="3" x14ac:dyDescent="0.25">
      <c r="A356" s="21" t="s">
        <v>19</v>
      </c>
      <c r="B356" s="17">
        <v>102</v>
      </c>
      <c r="C356" s="18">
        <v>364311</v>
      </c>
    </row>
    <row r="357" spans="1:3" ht="11.25" customHeight="1" x14ac:dyDescent="0.25">
      <c r="A357" s="175" t="s">
        <v>28</v>
      </c>
      <c r="B357" s="176">
        <v>1970</v>
      </c>
      <c r="C357" s="403">
        <v>7177537</v>
      </c>
    </row>
    <row r="358" spans="1:3" ht="11.25" customHeight="1" outlineLevel="1" x14ac:dyDescent="0.25">
      <c r="A358" s="19" t="s">
        <v>113</v>
      </c>
      <c r="B358" s="17"/>
      <c r="C358" s="18"/>
    </row>
    <row r="359" spans="1:3" ht="11.25" customHeight="1" outlineLevel="2" x14ac:dyDescent="0.25">
      <c r="A359" s="20" t="s">
        <v>17</v>
      </c>
      <c r="B359" s="17">
        <v>420</v>
      </c>
      <c r="C359" s="18">
        <v>1712874</v>
      </c>
    </row>
    <row r="360" spans="1:3" ht="11.25" customHeight="1" outlineLevel="3" x14ac:dyDescent="0.25">
      <c r="A360" s="21" t="s">
        <v>21</v>
      </c>
      <c r="B360" s="17">
        <v>168</v>
      </c>
      <c r="C360" s="18">
        <v>685149</v>
      </c>
    </row>
    <row r="361" spans="1:3" ht="11.25" customHeight="1" outlineLevel="3" x14ac:dyDescent="0.25">
      <c r="A361" s="21" t="s">
        <v>18</v>
      </c>
      <c r="B361" s="17">
        <v>84</v>
      </c>
      <c r="C361" s="18">
        <v>342575</v>
      </c>
    </row>
    <row r="362" spans="1:3" ht="11.25" customHeight="1" outlineLevel="3" x14ac:dyDescent="0.25">
      <c r="A362" s="21" t="s">
        <v>20</v>
      </c>
      <c r="B362" s="17">
        <v>84</v>
      </c>
      <c r="C362" s="18">
        <v>342575</v>
      </c>
    </row>
    <row r="363" spans="1:3" ht="11.25" customHeight="1" outlineLevel="3" x14ac:dyDescent="0.25">
      <c r="A363" s="21" t="s">
        <v>19</v>
      </c>
      <c r="B363" s="17">
        <v>84</v>
      </c>
      <c r="C363" s="18">
        <v>342575</v>
      </c>
    </row>
    <row r="364" spans="1:3" ht="11.25" customHeight="1" outlineLevel="2" x14ac:dyDescent="0.25">
      <c r="A364" s="20" t="s">
        <v>22</v>
      </c>
      <c r="B364" s="17">
        <v>520</v>
      </c>
      <c r="C364" s="18">
        <v>1821555</v>
      </c>
    </row>
    <row r="365" spans="1:3" ht="11.25" customHeight="1" outlineLevel="3" x14ac:dyDescent="0.25">
      <c r="A365" s="21" t="s">
        <v>21</v>
      </c>
      <c r="B365" s="17">
        <v>208</v>
      </c>
      <c r="C365" s="18">
        <v>728622</v>
      </c>
    </row>
    <row r="366" spans="1:3" ht="11.25" customHeight="1" outlineLevel="3" x14ac:dyDescent="0.25">
      <c r="A366" s="21" t="s">
        <v>18</v>
      </c>
      <c r="B366" s="17">
        <v>104</v>
      </c>
      <c r="C366" s="18">
        <v>364311</v>
      </c>
    </row>
    <row r="367" spans="1:3" ht="11.25" customHeight="1" outlineLevel="3" x14ac:dyDescent="0.25">
      <c r="A367" s="21" t="s">
        <v>20</v>
      </c>
      <c r="B367" s="17">
        <v>104</v>
      </c>
      <c r="C367" s="18">
        <v>364311</v>
      </c>
    </row>
    <row r="368" spans="1:3" ht="11.25" customHeight="1" outlineLevel="3" x14ac:dyDescent="0.25">
      <c r="A368" s="21" t="s">
        <v>19</v>
      </c>
      <c r="B368" s="17">
        <v>104</v>
      </c>
      <c r="C368" s="18">
        <v>364311</v>
      </c>
    </row>
    <row r="369" spans="1:3" ht="11.25" customHeight="1" outlineLevel="2" x14ac:dyDescent="0.25">
      <c r="A369" s="20" t="s">
        <v>23</v>
      </c>
      <c r="B369" s="17">
        <v>520</v>
      </c>
      <c r="C369" s="18">
        <v>1821555</v>
      </c>
    </row>
    <row r="370" spans="1:3" ht="11.25" customHeight="1" outlineLevel="3" x14ac:dyDescent="0.25">
      <c r="A370" s="21" t="s">
        <v>21</v>
      </c>
      <c r="B370" s="17">
        <v>208</v>
      </c>
      <c r="C370" s="18">
        <v>728622</v>
      </c>
    </row>
    <row r="371" spans="1:3" ht="11.25" customHeight="1" outlineLevel="3" x14ac:dyDescent="0.25">
      <c r="A371" s="21" t="s">
        <v>18</v>
      </c>
      <c r="B371" s="17">
        <v>104</v>
      </c>
      <c r="C371" s="18">
        <v>364311</v>
      </c>
    </row>
    <row r="372" spans="1:3" ht="11.25" customHeight="1" outlineLevel="3" x14ac:dyDescent="0.25">
      <c r="A372" s="21" t="s">
        <v>20</v>
      </c>
      <c r="B372" s="17">
        <v>104</v>
      </c>
      <c r="C372" s="18">
        <v>364311</v>
      </c>
    </row>
    <row r="373" spans="1:3" ht="11.25" customHeight="1" outlineLevel="3" x14ac:dyDescent="0.25">
      <c r="A373" s="21" t="s">
        <v>19</v>
      </c>
      <c r="B373" s="17">
        <v>104</v>
      </c>
      <c r="C373" s="18">
        <v>364311</v>
      </c>
    </row>
    <row r="374" spans="1:3" ht="11.25" customHeight="1" outlineLevel="2" x14ac:dyDescent="0.25">
      <c r="A374" s="20" t="s">
        <v>24</v>
      </c>
      <c r="B374" s="17">
        <v>510</v>
      </c>
      <c r="C374" s="18">
        <v>1821553</v>
      </c>
    </row>
    <row r="375" spans="1:3" ht="11.25" customHeight="1" outlineLevel="3" x14ac:dyDescent="0.25">
      <c r="A375" s="21" t="s">
        <v>21</v>
      </c>
      <c r="B375" s="17">
        <v>204</v>
      </c>
      <c r="C375" s="18">
        <v>728622</v>
      </c>
    </row>
    <row r="376" spans="1:3" ht="11.25" customHeight="1" outlineLevel="3" x14ac:dyDescent="0.25">
      <c r="A376" s="21" t="s">
        <v>18</v>
      </c>
      <c r="B376" s="17">
        <v>102</v>
      </c>
      <c r="C376" s="18">
        <v>364311</v>
      </c>
    </row>
    <row r="377" spans="1:3" ht="11.25" customHeight="1" outlineLevel="3" x14ac:dyDescent="0.25">
      <c r="A377" s="21" t="s">
        <v>20</v>
      </c>
      <c r="B377" s="17">
        <v>102</v>
      </c>
      <c r="C377" s="18">
        <v>364309</v>
      </c>
    </row>
    <row r="378" spans="1:3" ht="11.25" customHeight="1" outlineLevel="3" x14ac:dyDescent="0.25">
      <c r="A378" s="21" t="s">
        <v>19</v>
      </c>
      <c r="B378" s="17">
        <v>102</v>
      </c>
      <c r="C378" s="18">
        <v>364311</v>
      </c>
    </row>
    <row r="379" spans="1:3" ht="11.25" customHeight="1" x14ac:dyDescent="0.25">
      <c r="A379" s="175" t="s">
        <v>88</v>
      </c>
      <c r="B379" s="176">
        <v>3000</v>
      </c>
      <c r="C379" s="403">
        <v>3260430</v>
      </c>
    </row>
    <row r="380" spans="1:3" ht="11.25" customHeight="1" outlineLevel="1" x14ac:dyDescent="0.25">
      <c r="A380" s="19" t="s">
        <v>113</v>
      </c>
      <c r="B380" s="17"/>
      <c r="C380" s="18"/>
    </row>
    <row r="381" spans="1:3" ht="11.25" customHeight="1" outlineLevel="2" x14ac:dyDescent="0.25">
      <c r="A381" s="20" t="s">
        <v>17</v>
      </c>
      <c r="B381" s="17">
        <v>0</v>
      </c>
      <c r="C381" s="18">
        <v>0</v>
      </c>
    </row>
    <row r="382" spans="1:3" ht="11.25" customHeight="1" outlineLevel="3" x14ac:dyDescent="0.25">
      <c r="A382" s="21" t="s">
        <v>21</v>
      </c>
      <c r="B382" s="17">
        <v>0</v>
      </c>
      <c r="C382" s="18">
        <v>0</v>
      </c>
    </row>
    <row r="383" spans="1:3" ht="11.25" customHeight="1" outlineLevel="3" x14ac:dyDescent="0.25">
      <c r="A383" s="21" t="s">
        <v>18</v>
      </c>
      <c r="B383" s="17">
        <v>0</v>
      </c>
      <c r="C383" s="18">
        <v>0</v>
      </c>
    </row>
    <row r="384" spans="1:3" ht="11.25" customHeight="1" outlineLevel="3" x14ac:dyDescent="0.25">
      <c r="A384" s="21" t="s">
        <v>20</v>
      </c>
      <c r="B384" s="17">
        <v>0</v>
      </c>
      <c r="C384" s="18">
        <v>0</v>
      </c>
    </row>
    <row r="385" spans="1:3" ht="11.25" customHeight="1" outlineLevel="3" x14ac:dyDescent="0.25">
      <c r="A385" s="21" t="s">
        <v>19</v>
      </c>
      <c r="B385" s="17">
        <v>0</v>
      </c>
      <c r="C385" s="18">
        <v>0</v>
      </c>
    </row>
    <row r="386" spans="1:3" ht="11.25" customHeight="1" outlineLevel="2" x14ac:dyDescent="0.25">
      <c r="A386" s="20" t="s">
        <v>22</v>
      </c>
      <c r="B386" s="17">
        <v>3000</v>
      </c>
      <c r="C386" s="18">
        <v>3260430</v>
      </c>
    </row>
    <row r="387" spans="1:3" ht="11.25" customHeight="1" outlineLevel="3" x14ac:dyDescent="0.25">
      <c r="A387" s="21" t="s">
        <v>21</v>
      </c>
      <c r="B387" s="17">
        <v>750</v>
      </c>
      <c r="C387" s="18">
        <v>815108</v>
      </c>
    </row>
    <row r="388" spans="1:3" ht="11.25" customHeight="1" outlineLevel="3" x14ac:dyDescent="0.25">
      <c r="A388" s="21" t="s">
        <v>18</v>
      </c>
      <c r="B388" s="17">
        <v>750</v>
      </c>
      <c r="C388" s="18">
        <v>815107</v>
      </c>
    </row>
    <row r="389" spans="1:3" ht="11.25" customHeight="1" outlineLevel="3" x14ac:dyDescent="0.25">
      <c r="A389" s="21" t="s">
        <v>20</v>
      </c>
      <c r="B389" s="17">
        <v>750</v>
      </c>
      <c r="C389" s="18">
        <v>815107</v>
      </c>
    </row>
    <row r="390" spans="1:3" ht="11.25" customHeight="1" outlineLevel="3" x14ac:dyDescent="0.25">
      <c r="A390" s="21" t="s">
        <v>19</v>
      </c>
      <c r="B390" s="17">
        <v>750</v>
      </c>
      <c r="C390" s="18">
        <v>815108</v>
      </c>
    </row>
    <row r="391" spans="1:3" ht="11.25" customHeight="1" outlineLevel="2" x14ac:dyDescent="0.25">
      <c r="A391" s="20" t="s">
        <v>23</v>
      </c>
      <c r="B391" s="17">
        <v>0</v>
      </c>
      <c r="C391" s="18">
        <v>0</v>
      </c>
    </row>
    <row r="392" spans="1:3" ht="11.25" customHeight="1" outlineLevel="3" x14ac:dyDescent="0.25">
      <c r="A392" s="21" t="s">
        <v>21</v>
      </c>
      <c r="B392" s="17">
        <v>0</v>
      </c>
      <c r="C392" s="18">
        <v>0</v>
      </c>
    </row>
    <row r="393" spans="1:3" ht="11.25" customHeight="1" outlineLevel="3" x14ac:dyDescent="0.25">
      <c r="A393" s="21" t="s">
        <v>18</v>
      </c>
      <c r="B393" s="17">
        <v>0</v>
      </c>
      <c r="C393" s="18">
        <v>0</v>
      </c>
    </row>
    <row r="394" spans="1:3" ht="11.25" customHeight="1" outlineLevel="3" x14ac:dyDescent="0.25">
      <c r="A394" s="21" t="s">
        <v>20</v>
      </c>
      <c r="B394" s="17">
        <v>0</v>
      </c>
      <c r="C394" s="18">
        <v>0</v>
      </c>
    </row>
    <row r="395" spans="1:3" ht="11.25" customHeight="1" outlineLevel="3" x14ac:dyDescent="0.25">
      <c r="A395" s="21" t="s">
        <v>19</v>
      </c>
      <c r="B395" s="17">
        <v>0</v>
      </c>
      <c r="C395" s="18">
        <v>0</v>
      </c>
    </row>
    <row r="396" spans="1:3" ht="11.25" customHeight="1" outlineLevel="2" x14ac:dyDescent="0.25">
      <c r="A396" s="20" t="s">
        <v>24</v>
      </c>
      <c r="B396" s="17">
        <v>0</v>
      </c>
      <c r="C396" s="18">
        <v>0</v>
      </c>
    </row>
    <row r="397" spans="1:3" ht="11.25" customHeight="1" outlineLevel="3" x14ac:dyDescent="0.25">
      <c r="A397" s="21" t="s">
        <v>21</v>
      </c>
      <c r="B397" s="17">
        <v>0</v>
      </c>
      <c r="C397" s="18">
        <v>0</v>
      </c>
    </row>
    <row r="398" spans="1:3" ht="11.25" customHeight="1" outlineLevel="3" x14ac:dyDescent="0.25">
      <c r="A398" s="21" t="s">
        <v>18</v>
      </c>
      <c r="B398" s="17">
        <v>0</v>
      </c>
      <c r="C398" s="18">
        <v>0</v>
      </c>
    </row>
    <row r="399" spans="1:3" ht="11.25" customHeight="1" outlineLevel="3" x14ac:dyDescent="0.25">
      <c r="A399" s="21" t="s">
        <v>20</v>
      </c>
      <c r="B399" s="17">
        <v>0</v>
      </c>
      <c r="C399" s="18">
        <v>0</v>
      </c>
    </row>
    <row r="400" spans="1:3" ht="11.25" customHeight="1" outlineLevel="3" x14ac:dyDescent="0.25">
      <c r="A400" s="21" t="s">
        <v>19</v>
      </c>
      <c r="B400" s="17">
        <v>0</v>
      </c>
      <c r="C400" s="18">
        <v>0</v>
      </c>
    </row>
    <row r="401" spans="1:3" ht="11.25" customHeight="1" x14ac:dyDescent="0.25">
      <c r="A401" s="175" t="s">
        <v>2301</v>
      </c>
      <c r="B401" s="176">
        <v>1936</v>
      </c>
      <c r="C401" s="403">
        <v>7648671</v>
      </c>
    </row>
    <row r="402" spans="1:3" ht="11.25" customHeight="1" outlineLevel="1" x14ac:dyDescent="0.25">
      <c r="A402" s="19" t="s">
        <v>2278</v>
      </c>
      <c r="B402" s="17"/>
      <c r="C402" s="18"/>
    </row>
    <row r="403" spans="1:3" ht="11.25" customHeight="1" outlineLevel="2" x14ac:dyDescent="0.25">
      <c r="A403" s="20" t="s">
        <v>17</v>
      </c>
      <c r="B403" s="17">
        <v>230</v>
      </c>
      <c r="C403" s="18">
        <v>916000</v>
      </c>
    </row>
    <row r="404" spans="1:3" ht="11.25" customHeight="1" outlineLevel="3" x14ac:dyDescent="0.25">
      <c r="A404" s="21" t="s">
        <v>21</v>
      </c>
      <c r="B404" s="17">
        <v>92</v>
      </c>
      <c r="C404" s="18">
        <v>366400</v>
      </c>
    </row>
    <row r="405" spans="1:3" ht="11.25" customHeight="1" outlineLevel="3" x14ac:dyDescent="0.25">
      <c r="A405" s="21" t="s">
        <v>18</v>
      </c>
      <c r="B405" s="17">
        <v>46</v>
      </c>
      <c r="C405" s="18">
        <v>183200</v>
      </c>
    </row>
    <row r="406" spans="1:3" ht="11.25" customHeight="1" outlineLevel="3" x14ac:dyDescent="0.25">
      <c r="A406" s="21" t="s">
        <v>20</v>
      </c>
      <c r="B406" s="17">
        <v>46</v>
      </c>
      <c r="C406" s="18">
        <v>183200</v>
      </c>
    </row>
    <row r="407" spans="1:3" ht="11.25" customHeight="1" outlineLevel="3" x14ac:dyDescent="0.25">
      <c r="A407" s="21" t="s">
        <v>19</v>
      </c>
      <c r="B407" s="17">
        <v>46</v>
      </c>
      <c r="C407" s="18">
        <v>183200</v>
      </c>
    </row>
    <row r="408" spans="1:3" ht="11.25" customHeight="1" outlineLevel="2" x14ac:dyDescent="0.25">
      <c r="A408" s="20" t="s">
        <v>22</v>
      </c>
      <c r="B408" s="17">
        <v>1240</v>
      </c>
      <c r="C408" s="18">
        <v>4900660</v>
      </c>
    </row>
    <row r="409" spans="1:3" ht="11.25" customHeight="1" outlineLevel="3" x14ac:dyDescent="0.25">
      <c r="A409" s="21" t="s">
        <v>21</v>
      </c>
      <c r="B409" s="17">
        <v>496</v>
      </c>
      <c r="C409" s="18">
        <v>1960264</v>
      </c>
    </row>
    <row r="410" spans="1:3" ht="11.25" customHeight="1" outlineLevel="3" x14ac:dyDescent="0.25">
      <c r="A410" s="21" t="s">
        <v>18</v>
      </c>
      <c r="B410" s="17">
        <v>248</v>
      </c>
      <c r="C410" s="18">
        <v>980132</v>
      </c>
    </row>
    <row r="411" spans="1:3" ht="11.25" customHeight="1" outlineLevel="3" x14ac:dyDescent="0.25">
      <c r="A411" s="21" t="s">
        <v>20</v>
      </c>
      <c r="B411" s="17">
        <v>248</v>
      </c>
      <c r="C411" s="18">
        <v>980132</v>
      </c>
    </row>
    <row r="412" spans="1:3" ht="11.25" customHeight="1" outlineLevel="3" x14ac:dyDescent="0.25">
      <c r="A412" s="21" t="s">
        <v>19</v>
      </c>
      <c r="B412" s="17">
        <v>248</v>
      </c>
      <c r="C412" s="18">
        <v>980132</v>
      </c>
    </row>
    <row r="413" spans="1:3" ht="11.25" customHeight="1" outlineLevel="2" x14ac:dyDescent="0.25">
      <c r="A413" s="20" t="s">
        <v>23</v>
      </c>
      <c r="B413" s="17">
        <v>230</v>
      </c>
      <c r="C413" s="18">
        <v>916000</v>
      </c>
    </row>
    <row r="414" spans="1:3" ht="11.25" customHeight="1" outlineLevel="3" x14ac:dyDescent="0.25">
      <c r="A414" s="21" t="s">
        <v>21</v>
      </c>
      <c r="B414" s="17">
        <v>92</v>
      </c>
      <c r="C414" s="18">
        <v>366400</v>
      </c>
    </row>
    <row r="415" spans="1:3" ht="11.25" customHeight="1" outlineLevel="3" x14ac:dyDescent="0.25">
      <c r="A415" s="21" t="s">
        <v>18</v>
      </c>
      <c r="B415" s="17">
        <v>46</v>
      </c>
      <c r="C415" s="18">
        <v>183200</v>
      </c>
    </row>
    <row r="416" spans="1:3" ht="11.25" customHeight="1" outlineLevel="3" x14ac:dyDescent="0.25">
      <c r="A416" s="21" t="s">
        <v>20</v>
      </c>
      <c r="B416" s="17">
        <v>46</v>
      </c>
      <c r="C416" s="18">
        <v>183200</v>
      </c>
    </row>
    <row r="417" spans="1:3" ht="11.25" customHeight="1" outlineLevel="3" x14ac:dyDescent="0.25">
      <c r="A417" s="21" t="s">
        <v>19</v>
      </c>
      <c r="B417" s="17">
        <v>46</v>
      </c>
      <c r="C417" s="18">
        <v>183200</v>
      </c>
    </row>
    <row r="418" spans="1:3" ht="11.25" customHeight="1" outlineLevel="2" x14ac:dyDescent="0.25">
      <c r="A418" s="20" t="s">
        <v>24</v>
      </c>
      <c r="B418" s="17">
        <v>236</v>
      </c>
      <c r="C418" s="18">
        <v>916011</v>
      </c>
    </row>
    <row r="419" spans="1:3" ht="11.25" customHeight="1" outlineLevel="3" x14ac:dyDescent="0.25">
      <c r="A419" s="21" t="s">
        <v>21</v>
      </c>
      <c r="B419" s="17">
        <v>95</v>
      </c>
      <c r="C419" s="18">
        <v>366405</v>
      </c>
    </row>
    <row r="420" spans="1:3" ht="11.25" customHeight="1" outlineLevel="3" x14ac:dyDescent="0.25">
      <c r="A420" s="21" t="s">
        <v>18</v>
      </c>
      <c r="B420" s="17">
        <v>47</v>
      </c>
      <c r="C420" s="18">
        <v>183202</v>
      </c>
    </row>
    <row r="421" spans="1:3" ht="11.25" customHeight="1" outlineLevel="3" x14ac:dyDescent="0.25">
      <c r="A421" s="21" t="s">
        <v>20</v>
      </c>
      <c r="B421" s="17">
        <v>47</v>
      </c>
      <c r="C421" s="18">
        <v>183202</v>
      </c>
    </row>
    <row r="422" spans="1:3" ht="11.25" customHeight="1" outlineLevel="3" x14ac:dyDescent="0.25">
      <c r="A422" s="21" t="s">
        <v>19</v>
      </c>
      <c r="B422" s="17">
        <v>47</v>
      </c>
      <c r="C422" s="18">
        <v>183202</v>
      </c>
    </row>
    <row r="423" spans="1:3" ht="11.25" customHeight="1" x14ac:dyDescent="0.25">
      <c r="A423" s="175" t="s">
        <v>36</v>
      </c>
      <c r="B423" s="176">
        <v>2026</v>
      </c>
      <c r="C423" s="403">
        <v>8015300</v>
      </c>
    </row>
    <row r="424" spans="1:3" ht="11.25" customHeight="1" outlineLevel="1" x14ac:dyDescent="0.25">
      <c r="A424" s="19" t="s">
        <v>2278</v>
      </c>
      <c r="B424" s="17"/>
      <c r="C424" s="18"/>
    </row>
    <row r="425" spans="1:3" ht="11.25" customHeight="1" outlineLevel="2" x14ac:dyDescent="0.25">
      <c r="A425" s="20" t="s">
        <v>17</v>
      </c>
      <c r="B425" s="17">
        <v>339</v>
      </c>
      <c r="C425" s="18">
        <v>1335945</v>
      </c>
    </row>
    <row r="426" spans="1:3" ht="11.25" customHeight="1" outlineLevel="3" x14ac:dyDescent="0.25">
      <c r="A426" s="21" t="s">
        <v>21</v>
      </c>
      <c r="B426" s="17">
        <v>263</v>
      </c>
      <c r="C426" s="18">
        <v>997754</v>
      </c>
    </row>
    <row r="427" spans="1:3" ht="11.25" customHeight="1" outlineLevel="3" x14ac:dyDescent="0.25">
      <c r="A427" s="21" t="s">
        <v>18</v>
      </c>
      <c r="B427" s="17">
        <v>24</v>
      </c>
      <c r="C427" s="18">
        <v>120332</v>
      </c>
    </row>
    <row r="428" spans="1:3" ht="11.25" customHeight="1" outlineLevel="3" x14ac:dyDescent="0.25">
      <c r="A428" s="21" t="s">
        <v>20</v>
      </c>
      <c r="B428" s="17">
        <v>14</v>
      </c>
      <c r="C428" s="18">
        <v>49168</v>
      </c>
    </row>
    <row r="429" spans="1:3" ht="11.25" customHeight="1" outlineLevel="3" x14ac:dyDescent="0.25">
      <c r="A429" s="21" t="s">
        <v>19</v>
      </c>
      <c r="B429" s="17">
        <v>38</v>
      </c>
      <c r="C429" s="18">
        <v>168691</v>
      </c>
    </row>
    <row r="430" spans="1:3" ht="11.25" customHeight="1" outlineLevel="2" x14ac:dyDescent="0.25">
      <c r="A430" s="20" t="s">
        <v>22</v>
      </c>
      <c r="B430" s="17">
        <v>336</v>
      </c>
      <c r="C430" s="18">
        <v>1335824</v>
      </c>
    </row>
    <row r="431" spans="1:3" ht="11.25" customHeight="1" outlineLevel="3" x14ac:dyDescent="0.25">
      <c r="A431" s="21" t="s">
        <v>21</v>
      </c>
      <c r="B431" s="17">
        <v>135</v>
      </c>
      <c r="C431" s="18">
        <v>534330</v>
      </c>
    </row>
    <row r="432" spans="1:3" ht="11.25" customHeight="1" outlineLevel="3" x14ac:dyDescent="0.25">
      <c r="A432" s="21" t="s">
        <v>18</v>
      </c>
      <c r="B432" s="17">
        <v>67</v>
      </c>
      <c r="C432" s="18">
        <v>267165</v>
      </c>
    </row>
    <row r="433" spans="1:3" ht="11.25" customHeight="1" outlineLevel="3" x14ac:dyDescent="0.25">
      <c r="A433" s="21" t="s">
        <v>20</v>
      </c>
      <c r="B433" s="17">
        <v>67</v>
      </c>
      <c r="C433" s="18">
        <v>267164</v>
      </c>
    </row>
    <row r="434" spans="1:3" ht="11.25" customHeight="1" outlineLevel="3" x14ac:dyDescent="0.25">
      <c r="A434" s="21" t="s">
        <v>19</v>
      </c>
      <c r="B434" s="17">
        <v>67</v>
      </c>
      <c r="C434" s="18">
        <v>267165</v>
      </c>
    </row>
    <row r="435" spans="1:3" ht="11.25" customHeight="1" outlineLevel="2" x14ac:dyDescent="0.25">
      <c r="A435" s="20" t="s">
        <v>23</v>
      </c>
      <c r="B435" s="17">
        <v>675</v>
      </c>
      <c r="C435" s="18">
        <v>2671769</v>
      </c>
    </row>
    <row r="436" spans="1:3" ht="11.25" customHeight="1" outlineLevel="3" x14ac:dyDescent="0.25">
      <c r="A436" s="21" t="s">
        <v>21</v>
      </c>
      <c r="B436" s="17">
        <v>270</v>
      </c>
      <c r="C436" s="18">
        <v>1068708</v>
      </c>
    </row>
    <row r="437" spans="1:3" ht="11.25" customHeight="1" outlineLevel="3" x14ac:dyDescent="0.25">
      <c r="A437" s="21" t="s">
        <v>18</v>
      </c>
      <c r="B437" s="17">
        <v>135</v>
      </c>
      <c r="C437" s="18">
        <v>534354</v>
      </c>
    </row>
    <row r="438" spans="1:3" ht="11.25" customHeight="1" outlineLevel="3" x14ac:dyDescent="0.25">
      <c r="A438" s="21" t="s">
        <v>20</v>
      </c>
      <c r="B438" s="17">
        <v>135</v>
      </c>
      <c r="C438" s="18">
        <v>534353</v>
      </c>
    </row>
    <row r="439" spans="1:3" ht="11.25" customHeight="1" outlineLevel="3" x14ac:dyDescent="0.25">
      <c r="A439" s="21" t="s">
        <v>19</v>
      </c>
      <c r="B439" s="17">
        <v>135</v>
      </c>
      <c r="C439" s="18">
        <v>534354</v>
      </c>
    </row>
    <row r="440" spans="1:3" ht="11.25" customHeight="1" outlineLevel="2" x14ac:dyDescent="0.25">
      <c r="A440" s="20" t="s">
        <v>24</v>
      </c>
      <c r="B440" s="17">
        <v>676</v>
      </c>
      <c r="C440" s="18">
        <v>2671762</v>
      </c>
    </row>
    <row r="441" spans="1:3" ht="11.25" customHeight="1" outlineLevel="3" x14ac:dyDescent="0.25">
      <c r="A441" s="21" t="s">
        <v>21</v>
      </c>
      <c r="B441" s="17">
        <v>271</v>
      </c>
      <c r="C441" s="18">
        <v>1068705</v>
      </c>
    </row>
    <row r="442" spans="1:3" ht="11.25" customHeight="1" outlineLevel="3" x14ac:dyDescent="0.25">
      <c r="A442" s="21" t="s">
        <v>18</v>
      </c>
      <c r="B442" s="17">
        <v>135</v>
      </c>
      <c r="C442" s="18">
        <v>534352</v>
      </c>
    </row>
    <row r="443" spans="1:3" ht="11.25" customHeight="1" outlineLevel="3" x14ac:dyDescent="0.25">
      <c r="A443" s="21" t="s">
        <v>20</v>
      </c>
      <c r="B443" s="17">
        <v>135</v>
      </c>
      <c r="C443" s="18">
        <v>534353</v>
      </c>
    </row>
    <row r="444" spans="1:3" ht="11.25" customHeight="1" outlineLevel="3" x14ac:dyDescent="0.25">
      <c r="A444" s="21" t="s">
        <v>19</v>
      </c>
      <c r="B444" s="17">
        <v>135</v>
      </c>
      <c r="C444" s="18">
        <v>534352</v>
      </c>
    </row>
    <row r="445" spans="1:3" ht="11.25" customHeight="1" x14ac:dyDescent="0.25">
      <c r="A445" s="175" t="s">
        <v>34</v>
      </c>
      <c r="B445" s="176">
        <v>3018</v>
      </c>
      <c r="C445" s="403">
        <v>11953985</v>
      </c>
    </row>
    <row r="446" spans="1:3" ht="11.25" customHeight="1" outlineLevel="1" x14ac:dyDescent="0.25">
      <c r="A446" s="19" t="s">
        <v>2278</v>
      </c>
      <c r="B446" s="17"/>
      <c r="C446" s="18"/>
    </row>
    <row r="447" spans="1:3" ht="11.25" customHeight="1" outlineLevel="2" x14ac:dyDescent="0.25">
      <c r="A447" s="20" t="s">
        <v>17</v>
      </c>
      <c r="B447" s="17">
        <v>242</v>
      </c>
      <c r="C447" s="18">
        <v>926296</v>
      </c>
    </row>
    <row r="448" spans="1:3" ht="11.25" customHeight="1" outlineLevel="3" x14ac:dyDescent="0.25">
      <c r="A448" s="21" t="s">
        <v>21</v>
      </c>
      <c r="B448" s="17">
        <v>112</v>
      </c>
      <c r="C448" s="18">
        <v>431908</v>
      </c>
    </row>
    <row r="449" spans="1:3" ht="11.25" customHeight="1" outlineLevel="3" x14ac:dyDescent="0.25">
      <c r="A449" s="21" t="s">
        <v>18</v>
      </c>
      <c r="B449" s="17">
        <v>36</v>
      </c>
      <c r="C449" s="18">
        <v>137452</v>
      </c>
    </row>
    <row r="450" spans="1:3" ht="11.25" customHeight="1" outlineLevel="3" x14ac:dyDescent="0.25">
      <c r="A450" s="21" t="s">
        <v>20</v>
      </c>
      <c r="B450" s="17">
        <v>22</v>
      </c>
      <c r="C450" s="18">
        <v>79590</v>
      </c>
    </row>
    <row r="451" spans="1:3" ht="11.25" customHeight="1" outlineLevel="3" x14ac:dyDescent="0.25">
      <c r="A451" s="21" t="s">
        <v>19</v>
      </c>
      <c r="B451" s="17">
        <v>72</v>
      </c>
      <c r="C451" s="18">
        <v>277346</v>
      </c>
    </row>
    <row r="452" spans="1:3" ht="11.25" customHeight="1" outlineLevel="2" x14ac:dyDescent="0.25">
      <c r="A452" s="20" t="s">
        <v>22</v>
      </c>
      <c r="B452" s="17">
        <v>768</v>
      </c>
      <c r="C452" s="18">
        <v>3058364</v>
      </c>
    </row>
    <row r="453" spans="1:3" ht="11.25" customHeight="1" outlineLevel="3" x14ac:dyDescent="0.25">
      <c r="A453" s="21" t="s">
        <v>21</v>
      </c>
      <c r="B453" s="17">
        <v>306</v>
      </c>
      <c r="C453" s="18">
        <v>1223345</v>
      </c>
    </row>
    <row r="454" spans="1:3" ht="11.25" customHeight="1" outlineLevel="3" x14ac:dyDescent="0.25">
      <c r="A454" s="21" t="s">
        <v>18</v>
      </c>
      <c r="B454" s="17">
        <v>154</v>
      </c>
      <c r="C454" s="18">
        <v>611673</v>
      </c>
    </row>
    <row r="455" spans="1:3" ht="11.25" customHeight="1" outlineLevel="3" x14ac:dyDescent="0.25">
      <c r="A455" s="21" t="s">
        <v>20</v>
      </c>
      <c r="B455" s="17">
        <v>154</v>
      </c>
      <c r="C455" s="18">
        <v>611673</v>
      </c>
    </row>
    <row r="456" spans="1:3" ht="11.25" customHeight="1" outlineLevel="3" x14ac:dyDescent="0.25">
      <c r="A456" s="21" t="s">
        <v>19</v>
      </c>
      <c r="B456" s="17">
        <v>154</v>
      </c>
      <c r="C456" s="18">
        <v>611673</v>
      </c>
    </row>
    <row r="457" spans="1:3" ht="11.25" customHeight="1" outlineLevel="2" x14ac:dyDescent="0.25">
      <c r="A457" s="20" t="s">
        <v>23</v>
      </c>
      <c r="B457" s="17">
        <v>1010</v>
      </c>
      <c r="C457" s="18">
        <v>3984660</v>
      </c>
    </row>
    <row r="458" spans="1:3" ht="11.25" customHeight="1" outlineLevel="3" x14ac:dyDescent="0.25">
      <c r="A458" s="21" t="s">
        <v>21</v>
      </c>
      <c r="B458" s="17">
        <v>404</v>
      </c>
      <c r="C458" s="18">
        <v>1593864</v>
      </c>
    </row>
    <row r="459" spans="1:3" ht="11.25" customHeight="1" outlineLevel="3" x14ac:dyDescent="0.25">
      <c r="A459" s="21" t="s">
        <v>18</v>
      </c>
      <c r="B459" s="17">
        <v>202</v>
      </c>
      <c r="C459" s="18">
        <v>796932</v>
      </c>
    </row>
    <row r="460" spans="1:3" ht="11.25" customHeight="1" outlineLevel="3" x14ac:dyDescent="0.25">
      <c r="A460" s="21" t="s">
        <v>20</v>
      </c>
      <c r="B460" s="17">
        <v>202</v>
      </c>
      <c r="C460" s="18">
        <v>796932</v>
      </c>
    </row>
    <row r="461" spans="1:3" ht="11.25" customHeight="1" outlineLevel="3" x14ac:dyDescent="0.25">
      <c r="A461" s="21" t="s">
        <v>19</v>
      </c>
      <c r="B461" s="17">
        <v>202</v>
      </c>
      <c r="C461" s="18">
        <v>796932</v>
      </c>
    </row>
    <row r="462" spans="1:3" ht="11.25" customHeight="1" outlineLevel="2" x14ac:dyDescent="0.25">
      <c r="A462" s="20" t="s">
        <v>24</v>
      </c>
      <c r="B462" s="17">
        <v>998</v>
      </c>
      <c r="C462" s="18">
        <v>3984665</v>
      </c>
    </row>
    <row r="463" spans="1:3" ht="11.25" customHeight="1" outlineLevel="3" x14ac:dyDescent="0.25">
      <c r="A463" s="21" t="s">
        <v>21</v>
      </c>
      <c r="B463" s="17">
        <v>400</v>
      </c>
      <c r="C463" s="18">
        <v>1593866</v>
      </c>
    </row>
    <row r="464" spans="1:3" ht="11.25" customHeight="1" outlineLevel="3" x14ac:dyDescent="0.25">
      <c r="A464" s="21" t="s">
        <v>18</v>
      </c>
      <c r="B464" s="17">
        <v>200</v>
      </c>
      <c r="C464" s="18">
        <v>796933</v>
      </c>
    </row>
    <row r="465" spans="1:3" ht="11.25" customHeight="1" outlineLevel="3" x14ac:dyDescent="0.25">
      <c r="A465" s="21" t="s">
        <v>20</v>
      </c>
      <c r="B465" s="17">
        <v>199</v>
      </c>
      <c r="C465" s="18">
        <v>796933</v>
      </c>
    </row>
    <row r="466" spans="1:3" ht="11.25" customHeight="1" outlineLevel="3" x14ac:dyDescent="0.25">
      <c r="A466" s="21" t="s">
        <v>19</v>
      </c>
      <c r="B466" s="17">
        <v>199</v>
      </c>
      <c r="C466" s="18">
        <v>796933</v>
      </c>
    </row>
    <row r="467" spans="1:3" ht="11.25" customHeight="1" x14ac:dyDescent="0.25">
      <c r="A467" s="175" t="s">
        <v>40</v>
      </c>
      <c r="B467" s="176">
        <v>1971</v>
      </c>
      <c r="C467" s="403">
        <v>8215722</v>
      </c>
    </row>
    <row r="468" spans="1:3" ht="11.25" customHeight="1" outlineLevel="1" x14ac:dyDescent="0.25">
      <c r="A468" s="19" t="s">
        <v>2278</v>
      </c>
      <c r="B468" s="17"/>
      <c r="C468" s="18"/>
    </row>
    <row r="469" spans="1:3" ht="11.25" customHeight="1" outlineLevel="2" x14ac:dyDescent="0.25">
      <c r="A469" s="20" t="s">
        <v>17</v>
      </c>
      <c r="B469" s="17">
        <v>325</v>
      </c>
      <c r="C469" s="18">
        <v>1385985</v>
      </c>
    </row>
    <row r="470" spans="1:3" ht="11.25" customHeight="1" outlineLevel="3" x14ac:dyDescent="0.25">
      <c r="A470" s="21" t="s">
        <v>21</v>
      </c>
      <c r="B470" s="17">
        <v>130</v>
      </c>
      <c r="C470" s="18">
        <v>554394</v>
      </c>
    </row>
    <row r="471" spans="1:3" ht="11.25" customHeight="1" outlineLevel="3" x14ac:dyDescent="0.25">
      <c r="A471" s="21" t="s">
        <v>18</v>
      </c>
      <c r="B471" s="17">
        <v>65</v>
      </c>
      <c r="C471" s="18">
        <v>277197</v>
      </c>
    </row>
    <row r="472" spans="1:3" ht="11.25" customHeight="1" outlineLevel="3" x14ac:dyDescent="0.25">
      <c r="A472" s="21" t="s">
        <v>20</v>
      </c>
      <c r="B472" s="17">
        <v>65</v>
      </c>
      <c r="C472" s="18">
        <v>277197</v>
      </c>
    </row>
    <row r="473" spans="1:3" ht="11.25" customHeight="1" outlineLevel="3" x14ac:dyDescent="0.25">
      <c r="A473" s="21" t="s">
        <v>19</v>
      </c>
      <c r="B473" s="17">
        <v>65</v>
      </c>
      <c r="C473" s="18">
        <v>277197</v>
      </c>
    </row>
    <row r="474" spans="1:3" ht="11.25" customHeight="1" outlineLevel="2" x14ac:dyDescent="0.25">
      <c r="A474" s="20" t="s">
        <v>22</v>
      </c>
      <c r="B474" s="17">
        <v>1000</v>
      </c>
      <c r="C474" s="18">
        <v>4057754</v>
      </c>
    </row>
    <row r="475" spans="1:3" ht="11.25" customHeight="1" outlineLevel="3" x14ac:dyDescent="0.25">
      <c r="A475" s="21" t="s">
        <v>21</v>
      </c>
      <c r="B475" s="17">
        <v>400</v>
      </c>
      <c r="C475" s="18">
        <v>1623101</v>
      </c>
    </row>
    <row r="476" spans="1:3" ht="11.25" customHeight="1" outlineLevel="3" x14ac:dyDescent="0.25">
      <c r="A476" s="21" t="s">
        <v>18</v>
      </c>
      <c r="B476" s="17">
        <v>200</v>
      </c>
      <c r="C476" s="18">
        <v>811551</v>
      </c>
    </row>
    <row r="477" spans="1:3" ht="11.25" customHeight="1" outlineLevel="3" x14ac:dyDescent="0.25">
      <c r="A477" s="21" t="s">
        <v>20</v>
      </c>
      <c r="B477" s="17">
        <v>200</v>
      </c>
      <c r="C477" s="18">
        <v>811551</v>
      </c>
    </row>
    <row r="478" spans="1:3" ht="11.25" customHeight="1" outlineLevel="3" x14ac:dyDescent="0.25">
      <c r="A478" s="21" t="s">
        <v>19</v>
      </c>
      <c r="B478" s="17">
        <v>200</v>
      </c>
      <c r="C478" s="18">
        <v>811551</v>
      </c>
    </row>
    <row r="479" spans="1:3" ht="11.25" customHeight="1" outlineLevel="2" x14ac:dyDescent="0.25">
      <c r="A479" s="20" t="s">
        <v>23</v>
      </c>
      <c r="B479" s="17">
        <v>325</v>
      </c>
      <c r="C479" s="18">
        <v>1385985</v>
      </c>
    </row>
    <row r="480" spans="1:3" ht="11.25" customHeight="1" outlineLevel="3" x14ac:dyDescent="0.25">
      <c r="A480" s="21" t="s">
        <v>21</v>
      </c>
      <c r="B480" s="17">
        <v>130</v>
      </c>
      <c r="C480" s="18">
        <v>554394</v>
      </c>
    </row>
    <row r="481" spans="1:3" ht="11.25" customHeight="1" outlineLevel="3" x14ac:dyDescent="0.25">
      <c r="A481" s="21" t="s">
        <v>18</v>
      </c>
      <c r="B481" s="17">
        <v>65</v>
      </c>
      <c r="C481" s="18">
        <v>277197</v>
      </c>
    </row>
    <row r="482" spans="1:3" ht="11.25" customHeight="1" outlineLevel="3" x14ac:dyDescent="0.25">
      <c r="A482" s="21" t="s">
        <v>20</v>
      </c>
      <c r="B482" s="17">
        <v>65</v>
      </c>
      <c r="C482" s="18">
        <v>277197</v>
      </c>
    </row>
    <row r="483" spans="1:3" ht="11.25" customHeight="1" outlineLevel="3" x14ac:dyDescent="0.25">
      <c r="A483" s="21" t="s">
        <v>19</v>
      </c>
      <c r="B483" s="17">
        <v>65</v>
      </c>
      <c r="C483" s="18">
        <v>277197</v>
      </c>
    </row>
    <row r="484" spans="1:3" ht="11.25" customHeight="1" outlineLevel="2" x14ac:dyDescent="0.25">
      <c r="A484" s="20" t="s">
        <v>24</v>
      </c>
      <c r="B484" s="17">
        <v>321</v>
      </c>
      <c r="C484" s="18">
        <v>1385998</v>
      </c>
    </row>
    <row r="485" spans="1:3" ht="11.25" customHeight="1" outlineLevel="3" x14ac:dyDescent="0.25">
      <c r="A485" s="21" t="s">
        <v>21</v>
      </c>
      <c r="B485" s="17">
        <v>128</v>
      </c>
      <c r="C485" s="18">
        <v>554400</v>
      </c>
    </row>
    <row r="486" spans="1:3" ht="11.25" customHeight="1" outlineLevel="3" x14ac:dyDescent="0.25">
      <c r="A486" s="21" t="s">
        <v>18</v>
      </c>
      <c r="B486" s="17">
        <v>64</v>
      </c>
      <c r="C486" s="18">
        <v>277200</v>
      </c>
    </row>
    <row r="487" spans="1:3" ht="11.25" customHeight="1" outlineLevel="3" x14ac:dyDescent="0.25">
      <c r="A487" s="21" t="s">
        <v>20</v>
      </c>
      <c r="B487" s="17">
        <v>65</v>
      </c>
      <c r="C487" s="18">
        <v>277199</v>
      </c>
    </row>
    <row r="488" spans="1:3" ht="11.25" customHeight="1" outlineLevel="3" x14ac:dyDescent="0.25">
      <c r="A488" s="21" t="s">
        <v>19</v>
      </c>
      <c r="B488" s="407">
        <v>64</v>
      </c>
      <c r="C488" s="408">
        <v>277199</v>
      </c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BreakPreview" zoomScale="91" zoomScaleNormal="100" zoomScaleSheetLayoutView="91" workbookViewId="0">
      <selection activeCell="L22" sqref="L22"/>
    </sheetView>
  </sheetViews>
  <sheetFormatPr defaultRowHeight="15" x14ac:dyDescent="0.25"/>
  <cols>
    <col min="1" max="1" width="45.140625" style="361" customWidth="1"/>
    <col min="2" max="2" width="8.42578125" style="362" customWidth="1"/>
    <col min="3" max="3" width="16.85546875" style="362" customWidth="1"/>
    <col min="4" max="4" width="8.5703125" style="362" customWidth="1"/>
    <col min="5" max="5" width="17.5703125" style="362" customWidth="1"/>
    <col min="6" max="6" width="8.42578125" style="362" customWidth="1"/>
    <col min="7" max="7" width="16.85546875" style="362" customWidth="1"/>
    <col min="11" max="11" width="10.28515625" bestFit="1" customWidth="1"/>
  </cols>
  <sheetData>
    <row r="1" spans="1:7" ht="43.9" customHeight="1" x14ac:dyDescent="0.25">
      <c r="A1" s="539"/>
      <c r="B1" s="539"/>
      <c r="C1" s="539"/>
      <c r="D1" s="419" t="s">
        <v>184</v>
      </c>
      <c r="E1" s="419"/>
      <c r="F1" s="419"/>
      <c r="G1" s="419"/>
    </row>
    <row r="2" spans="1:7" ht="43.9" customHeight="1" x14ac:dyDescent="0.3">
      <c r="A2" s="540" t="s">
        <v>2261</v>
      </c>
      <c r="B2" s="540"/>
      <c r="C2" s="540"/>
      <c r="D2" s="540"/>
      <c r="E2" s="540"/>
      <c r="F2" s="540"/>
      <c r="G2" s="540"/>
    </row>
    <row r="3" spans="1:7" ht="36" customHeight="1" x14ac:dyDescent="0.25">
      <c r="A3" s="346" t="s">
        <v>170</v>
      </c>
      <c r="B3" s="541" t="s">
        <v>171</v>
      </c>
      <c r="C3" s="541"/>
      <c r="D3" s="541" t="s">
        <v>172</v>
      </c>
      <c r="E3" s="541"/>
      <c r="F3" s="541" t="s">
        <v>173</v>
      </c>
      <c r="G3" s="541"/>
    </row>
    <row r="4" spans="1:7" s="349" customFormat="1" ht="30.6" customHeight="1" x14ac:dyDescent="0.25">
      <c r="A4" s="347"/>
      <c r="B4" s="348" t="s">
        <v>5</v>
      </c>
      <c r="C4" s="348" t="s">
        <v>6</v>
      </c>
      <c r="D4" s="348" t="s">
        <v>5</v>
      </c>
      <c r="E4" s="348" t="s">
        <v>6</v>
      </c>
      <c r="F4" s="348" t="s">
        <v>5</v>
      </c>
      <c r="G4" s="348" t="s">
        <v>6</v>
      </c>
    </row>
    <row r="5" spans="1:7" s="349" customFormat="1" ht="14.45" customHeight="1" x14ac:dyDescent="0.25">
      <c r="A5" s="542" t="s">
        <v>113</v>
      </c>
      <c r="B5" s="542"/>
      <c r="C5" s="542"/>
      <c r="D5" s="542"/>
      <c r="E5" s="542"/>
      <c r="F5" s="542"/>
      <c r="G5" s="542"/>
    </row>
    <row r="6" spans="1:7" s="351" customFormat="1" ht="15.75" x14ac:dyDescent="0.25">
      <c r="A6" s="201" t="s">
        <v>13</v>
      </c>
      <c r="B6" s="350">
        <v>2070</v>
      </c>
      <c r="C6" s="367">
        <v>7286218</v>
      </c>
      <c r="D6" s="350">
        <v>-100</v>
      </c>
      <c r="E6" s="367">
        <v>-108681</v>
      </c>
      <c r="F6" s="353">
        <f t="shared" ref="F6:F23" si="0">B6+D6</f>
        <v>1970</v>
      </c>
      <c r="G6" s="370">
        <f t="shared" ref="G6:G23" si="1">C6+E6</f>
        <v>7177537</v>
      </c>
    </row>
    <row r="7" spans="1:7" s="351" customFormat="1" ht="15.75" x14ac:dyDescent="0.25">
      <c r="A7" s="201" t="s">
        <v>2262</v>
      </c>
      <c r="B7" s="350">
        <v>4054</v>
      </c>
      <c r="C7" s="367">
        <v>14272009</v>
      </c>
      <c r="D7" s="350">
        <v>-300</v>
      </c>
      <c r="E7" s="367">
        <v>-326043</v>
      </c>
      <c r="F7" s="353">
        <f t="shared" si="0"/>
        <v>3754</v>
      </c>
      <c r="G7" s="370">
        <f t="shared" si="1"/>
        <v>13945966</v>
      </c>
    </row>
    <row r="8" spans="1:7" s="351" customFormat="1" ht="15.75" x14ac:dyDescent="0.25">
      <c r="A8" s="201" t="s">
        <v>2263</v>
      </c>
      <c r="B8" s="350">
        <v>1958</v>
      </c>
      <c r="C8" s="367">
        <v>6894390</v>
      </c>
      <c r="D8" s="350">
        <v>-300</v>
      </c>
      <c r="E8" s="367">
        <v>-326043</v>
      </c>
      <c r="F8" s="353">
        <f t="shared" si="0"/>
        <v>1658</v>
      </c>
      <c r="G8" s="370">
        <f t="shared" si="1"/>
        <v>6568347</v>
      </c>
    </row>
    <row r="9" spans="1:7" s="351" customFormat="1" ht="15.75" x14ac:dyDescent="0.25">
      <c r="A9" s="201" t="s">
        <v>2264</v>
      </c>
      <c r="B9" s="350">
        <v>1958</v>
      </c>
      <c r="C9" s="367">
        <v>6894390</v>
      </c>
      <c r="D9" s="350">
        <v>-200</v>
      </c>
      <c r="E9" s="367">
        <v>-217362</v>
      </c>
      <c r="F9" s="353">
        <f t="shared" si="0"/>
        <v>1758</v>
      </c>
      <c r="G9" s="370">
        <f t="shared" si="1"/>
        <v>6677028</v>
      </c>
    </row>
    <row r="10" spans="1:7" s="351" customFormat="1" ht="15.75" x14ac:dyDescent="0.25">
      <c r="A10" s="201" t="s">
        <v>15</v>
      </c>
      <c r="B10" s="350">
        <v>1958</v>
      </c>
      <c r="C10" s="367">
        <v>6894390</v>
      </c>
      <c r="D10" s="350">
        <v>-200</v>
      </c>
      <c r="E10" s="367">
        <v>-217362</v>
      </c>
      <c r="F10" s="353">
        <f t="shared" si="0"/>
        <v>1758</v>
      </c>
      <c r="G10" s="370">
        <f t="shared" si="1"/>
        <v>6677028</v>
      </c>
    </row>
    <row r="11" spans="1:7" s="351" customFormat="1" ht="15.75" x14ac:dyDescent="0.25">
      <c r="A11" s="201" t="s">
        <v>2265</v>
      </c>
      <c r="B11" s="350">
        <v>1958</v>
      </c>
      <c r="C11" s="367">
        <v>6894390</v>
      </c>
      <c r="D11" s="350">
        <v>-100</v>
      </c>
      <c r="E11" s="367">
        <v>-108681</v>
      </c>
      <c r="F11" s="353">
        <f t="shared" si="0"/>
        <v>1858</v>
      </c>
      <c r="G11" s="370">
        <f t="shared" si="1"/>
        <v>6785709</v>
      </c>
    </row>
    <row r="12" spans="1:7" s="351" customFormat="1" ht="15.75" x14ac:dyDescent="0.25">
      <c r="A12" s="201" t="s">
        <v>2266</v>
      </c>
      <c r="B12" s="350">
        <v>1958</v>
      </c>
      <c r="C12" s="367">
        <v>6894390</v>
      </c>
      <c r="D12" s="350">
        <v>-400</v>
      </c>
      <c r="E12" s="367">
        <v>-434724</v>
      </c>
      <c r="F12" s="353">
        <f t="shared" si="0"/>
        <v>1558</v>
      </c>
      <c r="G12" s="370">
        <f t="shared" si="1"/>
        <v>6459666</v>
      </c>
    </row>
    <row r="13" spans="1:7" s="351" customFormat="1" ht="15.75" x14ac:dyDescent="0.25">
      <c r="A13" s="201" t="s">
        <v>2267</v>
      </c>
      <c r="B13" s="350">
        <v>1958</v>
      </c>
      <c r="C13" s="367">
        <v>6894390</v>
      </c>
      <c r="D13" s="350">
        <v>-100</v>
      </c>
      <c r="E13" s="367">
        <v>-108681</v>
      </c>
      <c r="F13" s="353">
        <f t="shared" si="0"/>
        <v>1858</v>
      </c>
      <c r="G13" s="370">
        <f t="shared" si="1"/>
        <v>6785709</v>
      </c>
    </row>
    <row r="14" spans="1:7" s="351" customFormat="1" ht="15.75" x14ac:dyDescent="0.25">
      <c r="A14" s="201" t="s">
        <v>2268</v>
      </c>
      <c r="B14" s="350">
        <v>4140</v>
      </c>
      <c r="C14" s="367">
        <v>14572435</v>
      </c>
      <c r="D14" s="350">
        <v>470</v>
      </c>
      <c r="E14" s="367">
        <v>2139973</v>
      </c>
      <c r="F14" s="353">
        <f t="shared" si="0"/>
        <v>4610</v>
      </c>
      <c r="G14" s="370">
        <f t="shared" si="1"/>
        <v>16712408</v>
      </c>
    </row>
    <row r="15" spans="1:7" s="351" customFormat="1" ht="15.75" x14ac:dyDescent="0.25">
      <c r="A15" s="201" t="s">
        <v>2269</v>
      </c>
      <c r="B15" s="350">
        <v>2070</v>
      </c>
      <c r="C15" s="367">
        <v>7286218</v>
      </c>
      <c r="D15" s="350">
        <v>-300</v>
      </c>
      <c r="E15" s="367">
        <v>-326043</v>
      </c>
      <c r="F15" s="353">
        <f t="shared" si="0"/>
        <v>1770</v>
      </c>
      <c r="G15" s="370">
        <f t="shared" si="1"/>
        <v>6960175</v>
      </c>
    </row>
    <row r="16" spans="1:7" s="351" customFormat="1" ht="15.75" x14ac:dyDescent="0.25">
      <c r="A16" s="201" t="s">
        <v>2270</v>
      </c>
      <c r="B16" s="350">
        <v>2070</v>
      </c>
      <c r="C16" s="367">
        <v>7286218</v>
      </c>
      <c r="D16" s="350">
        <v>-40</v>
      </c>
      <c r="E16" s="367">
        <v>-77928</v>
      </c>
      <c r="F16" s="353">
        <f t="shared" si="0"/>
        <v>2030</v>
      </c>
      <c r="G16" s="370">
        <f t="shared" si="1"/>
        <v>7208290</v>
      </c>
    </row>
    <row r="17" spans="1:11" s="351" customFormat="1" ht="15.75" x14ac:dyDescent="0.25">
      <c r="A17" s="201" t="s">
        <v>2271</v>
      </c>
      <c r="B17" s="350">
        <v>1958</v>
      </c>
      <c r="C17" s="367">
        <v>6894390</v>
      </c>
      <c r="D17" s="350">
        <v>-200</v>
      </c>
      <c r="E17" s="367">
        <v>-217362</v>
      </c>
      <c r="F17" s="353">
        <f t="shared" si="0"/>
        <v>1758</v>
      </c>
      <c r="G17" s="370">
        <f t="shared" si="1"/>
        <v>6677028</v>
      </c>
    </row>
    <row r="18" spans="1:11" s="351" customFormat="1" ht="15.75" x14ac:dyDescent="0.25">
      <c r="A18" s="201" t="s">
        <v>2272</v>
      </c>
      <c r="B18" s="350">
        <v>3456</v>
      </c>
      <c r="C18" s="367">
        <v>12167523</v>
      </c>
      <c r="D18" s="350">
        <v>-60</v>
      </c>
      <c r="E18" s="367">
        <v>-30753</v>
      </c>
      <c r="F18" s="353">
        <f t="shared" si="0"/>
        <v>3396</v>
      </c>
      <c r="G18" s="370">
        <f t="shared" si="1"/>
        <v>12136770</v>
      </c>
      <c r="H18" s="405"/>
      <c r="I18" s="405"/>
      <c r="J18" s="405"/>
      <c r="K18" s="405"/>
    </row>
    <row r="19" spans="1:11" s="406" customFormat="1" ht="31.5" x14ac:dyDescent="0.2">
      <c r="A19" s="201" t="s">
        <v>2273</v>
      </c>
      <c r="B19" s="366">
        <v>2070</v>
      </c>
      <c r="C19" s="368">
        <v>7286218</v>
      </c>
      <c r="D19" s="365">
        <v>-100</v>
      </c>
      <c r="E19" s="373">
        <v>-108681</v>
      </c>
      <c r="F19" s="391">
        <f t="shared" si="0"/>
        <v>1970</v>
      </c>
      <c r="G19" s="392">
        <f t="shared" si="1"/>
        <v>7177537</v>
      </c>
    </row>
    <row r="20" spans="1:11" s="220" customFormat="1" ht="15.75" x14ac:dyDescent="0.25">
      <c r="A20" s="201" t="s">
        <v>2274</v>
      </c>
      <c r="B20" s="352">
        <v>1458</v>
      </c>
      <c r="C20" s="369">
        <v>5133890</v>
      </c>
      <c r="D20" s="350">
        <v>-200</v>
      </c>
      <c r="E20" s="367">
        <v>-217362</v>
      </c>
      <c r="F20" s="353">
        <f t="shared" si="0"/>
        <v>1258</v>
      </c>
      <c r="G20" s="370">
        <f t="shared" si="1"/>
        <v>4916528</v>
      </c>
    </row>
    <row r="21" spans="1:11" s="220" customFormat="1" ht="15.75" x14ac:dyDescent="0.25">
      <c r="A21" s="201" t="s">
        <v>2275</v>
      </c>
      <c r="B21" s="353">
        <v>1556</v>
      </c>
      <c r="C21" s="370">
        <v>5478948</v>
      </c>
      <c r="D21" s="350">
        <v>-200</v>
      </c>
      <c r="E21" s="367">
        <v>-217362</v>
      </c>
      <c r="F21" s="353">
        <f t="shared" si="0"/>
        <v>1356</v>
      </c>
      <c r="G21" s="370">
        <f t="shared" si="1"/>
        <v>5261586</v>
      </c>
    </row>
    <row r="22" spans="1:11" s="220" customFormat="1" ht="15.75" x14ac:dyDescent="0.25">
      <c r="A22" s="201" t="s">
        <v>2276</v>
      </c>
      <c r="B22" s="353">
        <v>2679</v>
      </c>
      <c r="C22" s="370">
        <v>9429338</v>
      </c>
      <c r="D22" s="350">
        <v>-670</v>
      </c>
      <c r="E22" s="367">
        <v>-2357335</v>
      </c>
      <c r="F22" s="353">
        <f t="shared" si="0"/>
        <v>2009</v>
      </c>
      <c r="G22" s="370">
        <f t="shared" si="1"/>
        <v>7072003</v>
      </c>
    </row>
    <row r="23" spans="1:11" s="220" customFormat="1" ht="15.75" x14ac:dyDescent="0.25">
      <c r="A23" s="201" t="s">
        <v>2277</v>
      </c>
      <c r="B23" s="354">
        <v>0</v>
      </c>
      <c r="C23" s="371">
        <v>0</v>
      </c>
      <c r="D23" s="350">
        <v>3000</v>
      </c>
      <c r="E23" s="367">
        <v>3260430</v>
      </c>
      <c r="F23" s="353">
        <f t="shared" si="0"/>
        <v>3000</v>
      </c>
      <c r="G23" s="370">
        <f t="shared" si="1"/>
        <v>3260430</v>
      </c>
    </row>
    <row r="24" spans="1:11" ht="16.149999999999999" customHeight="1" x14ac:dyDescent="0.25">
      <c r="A24" s="355" t="s">
        <v>91</v>
      </c>
      <c r="B24" s="356">
        <f t="shared" ref="B24:G24" si="2">SUM(B6:B23)</f>
        <v>39329</v>
      </c>
      <c r="C24" s="372">
        <f t="shared" si="2"/>
        <v>138459745</v>
      </c>
      <c r="D24" s="356">
        <f t="shared" si="2"/>
        <v>0</v>
      </c>
      <c r="E24" s="372">
        <f t="shared" si="2"/>
        <v>0</v>
      </c>
      <c r="F24" s="393">
        <f t="shared" si="2"/>
        <v>39329</v>
      </c>
      <c r="G24" s="394">
        <f t="shared" si="2"/>
        <v>138459745</v>
      </c>
    </row>
    <row r="25" spans="1:11" ht="14.45" customHeight="1" x14ac:dyDescent="0.25">
      <c r="A25" s="543" t="s">
        <v>2278</v>
      </c>
      <c r="B25" s="543"/>
      <c r="C25" s="543"/>
      <c r="D25" s="543"/>
      <c r="E25" s="543"/>
      <c r="F25" s="543"/>
      <c r="G25" s="543"/>
    </row>
    <row r="26" spans="1:11" ht="14.45" customHeight="1" x14ac:dyDescent="0.25">
      <c r="A26" s="357" t="s">
        <v>2279</v>
      </c>
      <c r="B26" s="354">
        <v>926</v>
      </c>
      <c r="C26" s="371">
        <v>3664011</v>
      </c>
      <c r="D26" s="350">
        <v>1010</v>
      </c>
      <c r="E26" s="367">
        <v>3984660</v>
      </c>
      <c r="F26" s="353">
        <f t="shared" ref="F26:G30" si="3">B26+D26</f>
        <v>1936</v>
      </c>
      <c r="G26" s="370">
        <f t="shared" si="3"/>
        <v>7648671</v>
      </c>
    </row>
    <row r="27" spans="1:11" ht="14.45" customHeight="1" x14ac:dyDescent="0.25">
      <c r="A27" s="357" t="s">
        <v>2280</v>
      </c>
      <c r="B27" s="354">
        <v>2701</v>
      </c>
      <c r="C27" s="371">
        <v>10687069</v>
      </c>
      <c r="D27" s="350">
        <v>-675</v>
      </c>
      <c r="E27" s="367">
        <v>-2671769</v>
      </c>
      <c r="F27" s="353">
        <f t="shared" si="3"/>
        <v>2026</v>
      </c>
      <c r="G27" s="370">
        <f t="shared" si="3"/>
        <v>8015300</v>
      </c>
    </row>
    <row r="28" spans="1:11" ht="14.45" customHeight="1" x14ac:dyDescent="0.25">
      <c r="A28" s="357" t="s">
        <v>2276</v>
      </c>
      <c r="B28" s="354">
        <v>4028</v>
      </c>
      <c r="C28" s="371">
        <v>15938645</v>
      </c>
      <c r="D28" s="350">
        <v>-1010</v>
      </c>
      <c r="E28" s="367">
        <v>-3984660</v>
      </c>
      <c r="F28" s="353">
        <f t="shared" si="3"/>
        <v>3018</v>
      </c>
      <c r="G28" s="370">
        <f t="shared" si="3"/>
        <v>11953985</v>
      </c>
    </row>
    <row r="29" spans="1:11" ht="15.75" x14ac:dyDescent="0.25">
      <c r="A29" s="357" t="s">
        <v>2281</v>
      </c>
      <c r="B29" s="354">
        <v>1296</v>
      </c>
      <c r="C29" s="371">
        <v>5543953</v>
      </c>
      <c r="D29" s="350">
        <v>675</v>
      </c>
      <c r="E29" s="367">
        <v>2671769</v>
      </c>
      <c r="F29" s="353">
        <f t="shared" si="3"/>
        <v>1971</v>
      </c>
      <c r="G29" s="370">
        <f t="shared" si="3"/>
        <v>8215722</v>
      </c>
    </row>
    <row r="30" spans="1:11" s="360" customFormat="1" ht="16.149999999999999" customHeight="1" x14ac:dyDescent="0.25">
      <c r="A30" s="358" t="s">
        <v>91</v>
      </c>
      <c r="B30" s="359">
        <v>8951</v>
      </c>
      <c r="C30" s="359">
        <f>SUM(C26:C29)</f>
        <v>35833678</v>
      </c>
      <c r="D30" s="359">
        <v>0</v>
      </c>
      <c r="E30" s="359">
        <v>0</v>
      </c>
      <c r="F30" s="364">
        <f t="shared" si="3"/>
        <v>8951</v>
      </c>
      <c r="G30" s="364">
        <f t="shared" si="3"/>
        <v>35833678</v>
      </c>
    </row>
    <row r="31" spans="1:11" x14ac:dyDescent="0.25">
      <c r="E31" s="363"/>
    </row>
  </sheetData>
  <mergeCells count="7">
    <mergeCell ref="A25:G25"/>
    <mergeCell ref="D1:G1"/>
    <mergeCell ref="A2:G2"/>
    <mergeCell ref="B3:C3"/>
    <mergeCell ref="D3:E3"/>
    <mergeCell ref="F3:G3"/>
    <mergeCell ref="A5:G5"/>
  </mergeCells>
  <pageMargins left="0.7" right="0.7" top="0.75" bottom="0.75" header="0.3" footer="0.3"/>
  <pageSetup paperSize="9" scale="71" orientation="portrait" verticalDpi="0" r:id="rId1"/>
  <colBreaks count="1" manualBreakCount="1">
    <brk id="7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3"/>
  <sheetViews>
    <sheetView view="pageBreakPreview" topLeftCell="A67" zoomScale="96" zoomScaleNormal="100" zoomScaleSheetLayoutView="96" workbookViewId="0">
      <selection activeCell="J31" sqref="J31"/>
    </sheetView>
  </sheetViews>
  <sheetFormatPr defaultColWidth="9.140625" defaultRowHeight="15" outlineLevelRow="3" x14ac:dyDescent="0.25"/>
  <cols>
    <col min="1" max="1" width="31.28515625" customWidth="1"/>
    <col min="2" max="2" width="11.5703125" customWidth="1"/>
    <col min="3" max="3" width="17" style="75" customWidth="1"/>
    <col min="253" max="253" width="29" customWidth="1"/>
    <col min="254" max="254" width="7" customWidth="1"/>
    <col min="255" max="255" width="12.5703125" customWidth="1"/>
    <col min="509" max="509" width="29" customWidth="1"/>
    <col min="510" max="510" width="7" customWidth="1"/>
    <col min="511" max="511" width="12.5703125" customWidth="1"/>
    <col min="765" max="765" width="29" customWidth="1"/>
    <col min="766" max="766" width="7" customWidth="1"/>
    <col min="767" max="767" width="12.5703125" customWidth="1"/>
    <col min="1021" max="1021" width="29" customWidth="1"/>
    <col min="1022" max="1022" width="7" customWidth="1"/>
    <col min="1023" max="1023" width="12.5703125" customWidth="1"/>
    <col min="1277" max="1277" width="29" customWidth="1"/>
    <col min="1278" max="1278" width="7" customWidth="1"/>
    <col min="1279" max="1279" width="12.5703125" customWidth="1"/>
    <col min="1533" max="1533" width="29" customWidth="1"/>
    <col min="1534" max="1534" width="7" customWidth="1"/>
    <col min="1535" max="1535" width="12.5703125" customWidth="1"/>
    <col min="1789" max="1789" width="29" customWidth="1"/>
    <col min="1790" max="1790" width="7" customWidth="1"/>
    <col min="1791" max="1791" width="12.5703125" customWidth="1"/>
    <col min="2045" max="2045" width="29" customWidth="1"/>
    <col min="2046" max="2046" width="7" customWidth="1"/>
    <col min="2047" max="2047" width="12.5703125" customWidth="1"/>
    <col min="2301" max="2301" width="29" customWidth="1"/>
    <col min="2302" max="2302" width="7" customWidth="1"/>
    <col min="2303" max="2303" width="12.5703125" customWidth="1"/>
    <col min="2557" max="2557" width="29" customWidth="1"/>
    <col min="2558" max="2558" width="7" customWidth="1"/>
    <col min="2559" max="2559" width="12.5703125" customWidth="1"/>
    <col min="2813" max="2813" width="29" customWidth="1"/>
    <col min="2814" max="2814" width="7" customWidth="1"/>
    <col min="2815" max="2815" width="12.5703125" customWidth="1"/>
    <col min="3069" max="3069" width="29" customWidth="1"/>
    <col min="3070" max="3070" width="7" customWidth="1"/>
    <col min="3071" max="3071" width="12.5703125" customWidth="1"/>
    <col min="3325" max="3325" width="29" customWidth="1"/>
    <col min="3326" max="3326" width="7" customWidth="1"/>
    <col min="3327" max="3327" width="12.5703125" customWidth="1"/>
    <col min="3581" max="3581" width="29" customWidth="1"/>
    <col min="3582" max="3582" width="7" customWidth="1"/>
    <col min="3583" max="3583" width="12.5703125" customWidth="1"/>
    <col min="3837" max="3837" width="29" customWidth="1"/>
    <col min="3838" max="3838" width="7" customWidth="1"/>
    <col min="3839" max="3839" width="12.5703125" customWidth="1"/>
    <col min="4093" max="4093" width="29" customWidth="1"/>
    <col min="4094" max="4094" width="7" customWidth="1"/>
    <col min="4095" max="4095" width="12.5703125" customWidth="1"/>
    <col min="4349" max="4349" width="29" customWidth="1"/>
    <col min="4350" max="4350" width="7" customWidth="1"/>
    <col min="4351" max="4351" width="12.5703125" customWidth="1"/>
    <col min="4605" max="4605" width="29" customWidth="1"/>
    <col min="4606" max="4606" width="7" customWidth="1"/>
    <col min="4607" max="4607" width="12.5703125" customWidth="1"/>
    <col min="4861" max="4861" width="29" customWidth="1"/>
    <col min="4862" max="4862" width="7" customWidth="1"/>
    <col min="4863" max="4863" width="12.5703125" customWidth="1"/>
    <col min="5117" max="5117" width="29" customWidth="1"/>
    <col min="5118" max="5118" width="7" customWidth="1"/>
    <col min="5119" max="5119" width="12.5703125" customWidth="1"/>
    <col min="5373" max="5373" width="29" customWidth="1"/>
    <col min="5374" max="5374" width="7" customWidth="1"/>
    <col min="5375" max="5375" width="12.5703125" customWidth="1"/>
    <col min="5629" max="5629" width="29" customWidth="1"/>
    <col min="5630" max="5630" width="7" customWidth="1"/>
    <col min="5631" max="5631" width="12.5703125" customWidth="1"/>
    <col min="5885" max="5885" width="29" customWidth="1"/>
    <col min="5886" max="5886" width="7" customWidth="1"/>
    <col min="5887" max="5887" width="12.5703125" customWidth="1"/>
    <col min="6141" max="6141" width="29" customWidth="1"/>
    <col min="6142" max="6142" width="7" customWidth="1"/>
    <col min="6143" max="6143" width="12.5703125" customWidth="1"/>
    <col min="6397" max="6397" width="29" customWidth="1"/>
    <col min="6398" max="6398" width="7" customWidth="1"/>
    <col min="6399" max="6399" width="12.5703125" customWidth="1"/>
    <col min="6653" max="6653" width="29" customWidth="1"/>
    <col min="6654" max="6654" width="7" customWidth="1"/>
    <col min="6655" max="6655" width="12.5703125" customWidth="1"/>
    <col min="6909" max="6909" width="29" customWidth="1"/>
    <col min="6910" max="6910" width="7" customWidth="1"/>
    <col min="6911" max="6911" width="12.5703125" customWidth="1"/>
    <col min="7165" max="7165" width="29" customWidth="1"/>
    <col min="7166" max="7166" width="7" customWidth="1"/>
    <col min="7167" max="7167" width="12.5703125" customWidth="1"/>
    <col min="7421" max="7421" width="29" customWidth="1"/>
    <col min="7422" max="7422" width="7" customWidth="1"/>
    <col min="7423" max="7423" width="12.5703125" customWidth="1"/>
    <col min="7677" max="7677" width="29" customWidth="1"/>
    <col min="7678" max="7678" width="7" customWidth="1"/>
    <col min="7679" max="7679" width="12.5703125" customWidth="1"/>
    <col min="7933" max="7933" width="29" customWidth="1"/>
    <col min="7934" max="7934" width="7" customWidth="1"/>
    <col min="7935" max="7935" width="12.5703125" customWidth="1"/>
    <col min="8189" max="8189" width="29" customWidth="1"/>
    <col min="8190" max="8190" width="7" customWidth="1"/>
    <col min="8191" max="8191" width="12.5703125" customWidth="1"/>
    <col min="8445" max="8445" width="29" customWidth="1"/>
    <col min="8446" max="8446" width="7" customWidth="1"/>
    <col min="8447" max="8447" width="12.5703125" customWidth="1"/>
    <col min="8701" max="8701" width="29" customWidth="1"/>
    <col min="8702" max="8702" width="7" customWidth="1"/>
    <col min="8703" max="8703" width="12.5703125" customWidth="1"/>
    <col min="8957" max="8957" width="29" customWidth="1"/>
    <col min="8958" max="8958" width="7" customWidth="1"/>
    <col min="8959" max="8959" width="12.5703125" customWidth="1"/>
    <col min="9213" max="9213" width="29" customWidth="1"/>
    <col min="9214" max="9214" width="7" customWidth="1"/>
    <col min="9215" max="9215" width="12.5703125" customWidth="1"/>
    <col min="9469" max="9469" width="29" customWidth="1"/>
    <col min="9470" max="9470" width="7" customWidth="1"/>
    <col min="9471" max="9471" width="12.5703125" customWidth="1"/>
    <col min="9725" max="9725" width="29" customWidth="1"/>
    <col min="9726" max="9726" width="7" customWidth="1"/>
    <col min="9727" max="9727" width="12.5703125" customWidth="1"/>
    <col min="9981" max="9981" width="29" customWidth="1"/>
    <col min="9982" max="9982" width="7" customWidth="1"/>
    <col min="9983" max="9983" width="12.5703125" customWidth="1"/>
    <col min="10237" max="10237" width="29" customWidth="1"/>
    <col min="10238" max="10238" width="7" customWidth="1"/>
    <col min="10239" max="10239" width="12.5703125" customWidth="1"/>
    <col min="10493" max="10493" width="29" customWidth="1"/>
    <col min="10494" max="10494" width="7" customWidth="1"/>
    <col min="10495" max="10495" width="12.5703125" customWidth="1"/>
    <col min="10749" max="10749" width="29" customWidth="1"/>
    <col min="10750" max="10750" width="7" customWidth="1"/>
    <col min="10751" max="10751" width="12.5703125" customWidth="1"/>
    <col min="11005" max="11005" width="29" customWidth="1"/>
    <col min="11006" max="11006" width="7" customWidth="1"/>
    <col min="11007" max="11007" width="12.5703125" customWidth="1"/>
    <col min="11261" max="11261" width="29" customWidth="1"/>
    <col min="11262" max="11262" width="7" customWidth="1"/>
    <col min="11263" max="11263" width="12.5703125" customWidth="1"/>
    <col min="11517" max="11517" width="29" customWidth="1"/>
    <col min="11518" max="11518" width="7" customWidth="1"/>
    <col min="11519" max="11519" width="12.5703125" customWidth="1"/>
    <col min="11773" max="11773" width="29" customWidth="1"/>
    <col min="11774" max="11774" width="7" customWidth="1"/>
    <col min="11775" max="11775" width="12.5703125" customWidth="1"/>
    <col min="12029" max="12029" width="29" customWidth="1"/>
    <col min="12030" max="12030" width="7" customWidth="1"/>
    <col min="12031" max="12031" width="12.5703125" customWidth="1"/>
    <col min="12285" max="12285" width="29" customWidth="1"/>
    <col min="12286" max="12286" width="7" customWidth="1"/>
    <col min="12287" max="12287" width="12.5703125" customWidth="1"/>
    <col min="12541" max="12541" width="29" customWidth="1"/>
    <col min="12542" max="12542" width="7" customWidth="1"/>
    <col min="12543" max="12543" width="12.5703125" customWidth="1"/>
    <col min="12797" max="12797" width="29" customWidth="1"/>
    <col min="12798" max="12798" width="7" customWidth="1"/>
    <col min="12799" max="12799" width="12.5703125" customWidth="1"/>
    <col min="13053" max="13053" width="29" customWidth="1"/>
    <col min="13054" max="13054" width="7" customWidth="1"/>
    <col min="13055" max="13055" width="12.5703125" customWidth="1"/>
    <col min="13309" max="13309" width="29" customWidth="1"/>
    <col min="13310" max="13310" width="7" customWidth="1"/>
    <col min="13311" max="13311" width="12.5703125" customWidth="1"/>
    <col min="13565" max="13565" width="29" customWidth="1"/>
    <col min="13566" max="13566" width="7" customWidth="1"/>
    <col min="13567" max="13567" width="12.5703125" customWidth="1"/>
    <col min="13821" max="13821" width="29" customWidth="1"/>
    <col min="13822" max="13822" width="7" customWidth="1"/>
    <col min="13823" max="13823" width="12.5703125" customWidth="1"/>
    <col min="14077" max="14077" width="29" customWidth="1"/>
    <col min="14078" max="14078" width="7" customWidth="1"/>
    <col min="14079" max="14079" width="12.5703125" customWidth="1"/>
    <col min="14333" max="14333" width="29" customWidth="1"/>
    <col min="14334" max="14334" width="7" customWidth="1"/>
    <col min="14335" max="14335" width="12.5703125" customWidth="1"/>
    <col min="14589" max="14589" width="29" customWidth="1"/>
    <col min="14590" max="14590" width="7" customWidth="1"/>
    <col min="14591" max="14591" width="12.5703125" customWidth="1"/>
    <col min="14845" max="14845" width="29" customWidth="1"/>
    <col min="14846" max="14846" width="7" customWidth="1"/>
    <col min="14847" max="14847" width="12.5703125" customWidth="1"/>
    <col min="15101" max="15101" width="29" customWidth="1"/>
    <col min="15102" max="15102" width="7" customWidth="1"/>
    <col min="15103" max="15103" width="12.5703125" customWidth="1"/>
    <col min="15357" max="15357" width="29" customWidth="1"/>
    <col min="15358" max="15358" width="7" customWidth="1"/>
    <col min="15359" max="15359" width="12.5703125" customWidth="1"/>
    <col min="15613" max="15613" width="29" customWidth="1"/>
    <col min="15614" max="15614" width="7" customWidth="1"/>
    <col min="15615" max="15615" width="12.5703125" customWidth="1"/>
    <col min="15869" max="15869" width="29" customWidth="1"/>
    <col min="15870" max="15870" width="7" customWidth="1"/>
    <col min="15871" max="15871" width="12.5703125" customWidth="1"/>
    <col min="16125" max="16125" width="29" customWidth="1"/>
    <col min="16126" max="16126" width="7" customWidth="1"/>
    <col min="16127" max="16127" width="12.5703125" customWidth="1"/>
  </cols>
  <sheetData>
    <row r="1" spans="1:3" ht="52.15" customHeight="1" x14ac:dyDescent="0.25">
      <c r="A1" s="154"/>
      <c r="B1" s="409" t="s">
        <v>203</v>
      </c>
      <c r="C1" s="409"/>
    </row>
    <row r="2" spans="1:3" ht="70.150000000000006" customHeight="1" x14ac:dyDescent="0.25">
      <c r="A2" s="439" t="s">
        <v>200</v>
      </c>
      <c r="B2" s="439"/>
      <c r="C2" s="439"/>
    </row>
    <row r="3" spans="1:3" x14ac:dyDescent="0.25">
      <c r="A3" s="411" t="s">
        <v>1</v>
      </c>
      <c r="B3" s="411" t="s">
        <v>2</v>
      </c>
      <c r="C3" s="411"/>
    </row>
    <row r="4" spans="1:3" ht="21.75" customHeight="1" x14ac:dyDescent="0.25">
      <c r="A4" s="411"/>
      <c r="B4" s="4" t="s">
        <v>5</v>
      </c>
      <c r="C4" s="5" t="s">
        <v>6</v>
      </c>
    </row>
    <row r="5" spans="1:3" ht="11.65" customHeight="1" x14ac:dyDescent="0.25">
      <c r="A5" s="195" t="s">
        <v>201</v>
      </c>
      <c r="B5" s="196">
        <v>3492</v>
      </c>
      <c r="C5" s="219">
        <v>5541808</v>
      </c>
    </row>
    <row r="6" spans="1:3" ht="11.65" customHeight="1" outlineLevel="1" x14ac:dyDescent="0.25">
      <c r="A6" s="19" t="s">
        <v>115</v>
      </c>
      <c r="B6" s="17"/>
      <c r="C6" s="18"/>
    </row>
    <row r="7" spans="1:3" ht="11.65" customHeight="1" outlineLevel="2" x14ac:dyDescent="0.25">
      <c r="A7" s="20" t="s">
        <v>17</v>
      </c>
      <c r="B7" s="17">
        <v>876</v>
      </c>
      <c r="C7" s="18">
        <v>1282070</v>
      </c>
    </row>
    <row r="8" spans="1:3" ht="11.65" customHeight="1" outlineLevel="2" x14ac:dyDescent="0.25">
      <c r="A8" s="20" t="s">
        <v>22</v>
      </c>
      <c r="B8" s="17">
        <v>873</v>
      </c>
      <c r="C8" s="18">
        <v>1695608</v>
      </c>
    </row>
    <row r="9" spans="1:3" ht="11.65" customHeight="1" outlineLevel="3" x14ac:dyDescent="0.25">
      <c r="A9" s="21" t="s">
        <v>21</v>
      </c>
      <c r="B9" s="17">
        <v>349</v>
      </c>
      <c r="C9" s="18">
        <v>650674</v>
      </c>
    </row>
    <row r="10" spans="1:3" ht="11.65" customHeight="1" outlineLevel="3" x14ac:dyDescent="0.25">
      <c r="A10" s="21" t="s">
        <v>18</v>
      </c>
      <c r="B10" s="17">
        <v>174</v>
      </c>
      <c r="C10" s="18">
        <v>394260</v>
      </c>
    </row>
    <row r="11" spans="1:3" ht="11.65" customHeight="1" outlineLevel="3" x14ac:dyDescent="0.25">
      <c r="A11" s="21" t="s">
        <v>20</v>
      </c>
      <c r="B11" s="17">
        <v>176</v>
      </c>
      <c r="C11" s="18">
        <v>256414</v>
      </c>
    </row>
    <row r="12" spans="1:3" ht="11.65" customHeight="1" outlineLevel="3" x14ac:dyDescent="0.25">
      <c r="A12" s="21" t="s">
        <v>19</v>
      </c>
      <c r="B12" s="17">
        <v>174</v>
      </c>
      <c r="C12" s="18">
        <v>394260</v>
      </c>
    </row>
    <row r="13" spans="1:3" ht="11.65" customHeight="1" outlineLevel="2" x14ac:dyDescent="0.25">
      <c r="A13" s="20" t="s">
        <v>23</v>
      </c>
      <c r="B13" s="17">
        <v>874</v>
      </c>
      <c r="C13" s="18">
        <v>1282070</v>
      </c>
    </row>
    <row r="14" spans="1:3" ht="11.65" customHeight="1" outlineLevel="2" x14ac:dyDescent="0.25">
      <c r="A14" s="20" t="s">
        <v>24</v>
      </c>
      <c r="B14" s="17">
        <v>869</v>
      </c>
      <c r="C14" s="18">
        <v>1282060</v>
      </c>
    </row>
    <row r="15" spans="1:3" ht="11.65" customHeight="1" x14ac:dyDescent="0.25">
      <c r="A15" s="195" t="s">
        <v>42</v>
      </c>
      <c r="B15" s="196">
        <v>864</v>
      </c>
      <c r="C15" s="219">
        <v>1106839</v>
      </c>
    </row>
    <row r="16" spans="1:3" ht="11.65" customHeight="1" outlineLevel="1" x14ac:dyDescent="0.25">
      <c r="A16" s="19" t="s">
        <v>115</v>
      </c>
      <c r="B16" s="17"/>
      <c r="C16" s="18"/>
    </row>
    <row r="17" spans="1:3" ht="11.65" customHeight="1" outlineLevel="2" x14ac:dyDescent="0.25">
      <c r="A17" s="20" t="s">
        <v>17</v>
      </c>
      <c r="B17" s="17">
        <v>284</v>
      </c>
      <c r="C17" s="18">
        <v>355407</v>
      </c>
    </row>
    <row r="18" spans="1:3" ht="11.65" customHeight="1" outlineLevel="3" x14ac:dyDescent="0.25">
      <c r="A18" s="21" t="s">
        <v>21</v>
      </c>
      <c r="B18" s="17">
        <v>185</v>
      </c>
      <c r="C18" s="18">
        <v>228426</v>
      </c>
    </row>
    <row r="19" spans="1:3" ht="11.65" customHeight="1" outlineLevel="3" x14ac:dyDescent="0.25">
      <c r="A19" s="21" t="s">
        <v>18</v>
      </c>
      <c r="B19" s="17">
        <v>27</v>
      </c>
      <c r="C19" s="18">
        <v>33132</v>
      </c>
    </row>
    <row r="20" spans="1:3" ht="11.65" customHeight="1" outlineLevel="3" x14ac:dyDescent="0.25">
      <c r="A20" s="21" t="s">
        <v>20</v>
      </c>
      <c r="B20" s="17">
        <v>17</v>
      </c>
      <c r="C20" s="18">
        <v>23217</v>
      </c>
    </row>
    <row r="21" spans="1:3" ht="11.65" customHeight="1" outlineLevel="3" x14ac:dyDescent="0.25">
      <c r="A21" s="21" t="s">
        <v>19</v>
      </c>
      <c r="B21" s="17">
        <v>55</v>
      </c>
      <c r="C21" s="18">
        <v>70632</v>
      </c>
    </row>
    <row r="22" spans="1:3" ht="11.65" customHeight="1" outlineLevel="2" x14ac:dyDescent="0.25">
      <c r="A22" s="20" t="s">
        <v>22</v>
      </c>
      <c r="B22" s="17">
        <v>196</v>
      </c>
      <c r="C22" s="18">
        <v>250475</v>
      </c>
    </row>
    <row r="23" spans="1:3" ht="11.65" customHeight="1" outlineLevel="3" x14ac:dyDescent="0.25">
      <c r="A23" s="21" t="s">
        <v>21</v>
      </c>
      <c r="B23" s="17">
        <v>76</v>
      </c>
      <c r="C23" s="18">
        <v>95336</v>
      </c>
    </row>
    <row r="24" spans="1:3" ht="11.65" customHeight="1" outlineLevel="3" x14ac:dyDescent="0.25">
      <c r="A24" s="21" t="s">
        <v>18</v>
      </c>
      <c r="B24" s="17">
        <v>40</v>
      </c>
      <c r="C24" s="18">
        <v>51713</v>
      </c>
    </row>
    <row r="25" spans="1:3" ht="11.65" customHeight="1" outlineLevel="3" x14ac:dyDescent="0.25">
      <c r="A25" s="21" t="s">
        <v>20</v>
      </c>
      <c r="B25" s="17">
        <v>40</v>
      </c>
      <c r="C25" s="18">
        <v>51713</v>
      </c>
    </row>
    <row r="26" spans="1:3" ht="11.65" customHeight="1" outlineLevel="3" x14ac:dyDescent="0.25">
      <c r="A26" s="21" t="s">
        <v>19</v>
      </c>
      <c r="B26" s="17">
        <v>40</v>
      </c>
      <c r="C26" s="18">
        <v>51713</v>
      </c>
    </row>
    <row r="27" spans="1:3" ht="11.65" customHeight="1" outlineLevel="2" x14ac:dyDescent="0.25">
      <c r="A27" s="20" t="s">
        <v>23</v>
      </c>
      <c r="B27" s="17">
        <v>196</v>
      </c>
      <c r="C27" s="18">
        <v>250475</v>
      </c>
    </row>
    <row r="28" spans="1:3" ht="11.65" customHeight="1" outlineLevel="3" x14ac:dyDescent="0.25">
      <c r="A28" s="21" t="s">
        <v>21</v>
      </c>
      <c r="B28" s="17">
        <v>76</v>
      </c>
      <c r="C28" s="18">
        <v>95336</v>
      </c>
    </row>
    <row r="29" spans="1:3" ht="11.65" customHeight="1" outlineLevel="3" x14ac:dyDescent="0.25">
      <c r="A29" s="21" t="s">
        <v>18</v>
      </c>
      <c r="B29" s="17">
        <v>40</v>
      </c>
      <c r="C29" s="18">
        <v>51713</v>
      </c>
    </row>
    <row r="30" spans="1:3" ht="11.65" customHeight="1" outlineLevel="3" x14ac:dyDescent="0.25">
      <c r="A30" s="21" t="s">
        <v>20</v>
      </c>
      <c r="B30" s="17">
        <v>40</v>
      </c>
      <c r="C30" s="18">
        <v>51713</v>
      </c>
    </row>
    <row r="31" spans="1:3" ht="11.65" customHeight="1" outlineLevel="3" x14ac:dyDescent="0.25">
      <c r="A31" s="21" t="s">
        <v>19</v>
      </c>
      <c r="B31" s="17">
        <v>40</v>
      </c>
      <c r="C31" s="18">
        <v>51713</v>
      </c>
    </row>
    <row r="32" spans="1:3" ht="11.65" customHeight="1" outlineLevel="2" x14ac:dyDescent="0.25">
      <c r="A32" s="20" t="s">
        <v>24</v>
      </c>
      <c r="B32" s="17">
        <v>188</v>
      </c>
      <c r="C32" s="18">
        <v>250482</v>
      </c>
    </row>
    <row r="33" spans="1:3" ht="11.65" customHeight="1" outlineLevel="3" x14ac:dyDescent="0.25">
      <c r="A33" s="21" t="s">
        <v>21</v>
      </c>
      <c r="B33" s="17">
        <v>73</v>
      </c>
      <c r="C33" s="18">
        <v>95339</v>
      </c>
    </row>
    <row r="34" spans="1:3" ht="11.65" customHeight="1" outlineLevel="3" x14ac:dyDescent="0.25">
      <c r="A34" s="21" t="s">
        <v>18</v>
      </c>
      <c r="B34" s="17">
        <v>38</v>
      </c>
      <c r="C34" s="18">
        <v>51715</v>
      </c>
    </row>
    <row r="35" spans="1:3" ht="11.65" customHeight="1" outlineLevel="3" x14ac:dyDescent="0.25">
      <c r="A35" s="21" t="s">
        <v>20</v>
      </c>
      <c r="B35" s="17">
        <v>39</v>
      </c>
      <c r="C35" s="18">
        <v>51715</v>
      </c>
    </row>
    <row r="36" spans="1:3" ht="11.65" customHeight="1" outlineLevel="3" x14ac:dyDescent="0.25">
      <c r="A36" s="21" t="s">
        <v>19</v>
      </c>
      <c r="B36" s="17">
        <v>38</v>
      </c>
      <c r="C36" s="18">
        <v>51713</v>
      </c>
    </row>
    <row r="37" spans="1:3" ht="11.65" customHeight="1" x14ac:dyDescent="0.25">
      <c r="A37" s="195" t="s">
        <v>47</v>
      </c>
      <c r="B37" s="196">
        <v>1587</v>
      </c>
      <c r="C37" s="219">
        <v>2089720</v>
      </c>
    </row>
    <row r="38" spans="1:3" ht="11.65" customHeight="1" outlineLevel="1" x14ac:dyDescent="0.25">
      <c r="A38" s="19" t="s">
        <v>115</v>
      </c>
      <c r="B38" s="17"/>
      <c r="C38" s="18"/>
    </row>
    <row r="39" spans="1:3" ht="11.65" customHeight="1" outlineLevel="2" x14ac:dyDescent="0.25">
      <c r="A39" s="20" t="s">
        <v>17</v>
      </c>
      <c r="B39" s="17">
        <v>434</v>
      </c>
      <c r="C39" s="18">
        <v>529885</v>
      </c>
    </row>
    <row r="40" spans="1:3" ht="11.65" customHeight="1" outlineLevel="3" x14ac:dyDescent="0.25">
      <c r="A40" s="21" t="s">
        <v>21</v>
      </c>
      <c r="B40" s="17">
        <v>141</v>
      </c>
      <c r="C40" s="18">
        <v>172863</v>
      </c>
    </row>
    <row r="41" spans="1:3" ht="11.65" customHeight="1" outlineLevel="3" x14ac:dyDescent="0.25">
      <c r="A41" s="21" t="s">
        <v>18</v>
      </c>
      <c r="B41" s="17">
        <v>3</v>
      </c>
      <c r="C41" s="18">
        <v>3682</v>
      </c>
    </row>
    <row r="42" spans="1:3" ht="11.65" customHeight="1" outlineLevel="3" x14ac:dyDescent="0.25">
      <c r="A42" s="21" t="s">
        <v>20</v>
      </c>
      <c r="B42" s="17">
        <v>242</v>
      </c>
      <c r="C42" s="18">
        <v>293444</v>
      </c>
    </row>
    <row r="43" spans="1:3" ht="11.65" customHeight="1" outlineLevel="3" x14ac:dyDescent="0.25">
      <c r="A43" s="21" t="s">
        <v>19</v>
      </c>
      <c r="B43" s="17">
        <v>48</v>
      </c>
      <c r="C43" s="18">
        <v>59896</v>
      </c>
    </row>
    <row r="44" spans="1:3" ht="11.65" customHeight="1" outlineLevel="2" x14ac:dyDescent="0.25">
      <c r="A44" s="20" t="s">
        <v>22</v>
      </c>
      <c r="B44" s="17">
        <v>385</v>
      </c>
      <c r="C44" s="18">
        <v>519944</v>
      </c>
    </row>
    <row r="45" spans="1:3" ht="11.65" customHeight="1" outlineLevel="3" x14ac:dyDescent="0.25">
      <c r="A45" s="21" t="s">
        <v>21</v>
      </c>
      <c r="B45" s="17">
        <v>151</v>
      </c>
      <c r="C45" s="18">
        <v>199454</v>
      </c>
    </row>
    <row r="46" spans="1:3" ht="11.65" customHeight="1" outlineLevel="3" x14ac:dyDescent="0.25">
      <c r="A46" s="21" t="s">
        <v>18</v>
      </c>
      <c r="B46" s="17">
        <v>78</v>
      </c>
      <c r="C46" s="18">
        <v>106830</v>
      </c>
    </row>
    <row r="47" spans="1:3" ht="11.65" customHeight="1" outlineLevel="3" x14ac:dyDescent="0.25">
      <c r="A47" s="21" t="s">
        <v>20</v>
      </c>
      <c r="B47" s="17">
        <v>78</v>
      </c>
      <c r="C47" s="18">
        <v>106830</v>
      </c>
    </row>
    <row r="48" spans="1:3" ht="11.65" customHeight="1" outlineLevel="3" x14ac:dyDescent="0.25">
      <c r="A48" s="21" t="s">
        <v>19</v>
      </c>
      <c r="B48" s="17">
        <v>78</v>
      </c>
      <c r="C48" s="18">
        <v>106830</v>
      </c>
    </row>
    <row r="49" spans="1:3" ht="11.65" customHeight="1" outlineLevel="2" x14ac:dyDescent="0.25">
      <c r="A49" s="20" t="s">
        <v>23</v>
      </c>
      <c r="B49" s="17">
        <v>384</v>
      </c>
      <c r="C49" s="18">
        <v>519944</v>
      </c>
    </row>
    <row r="50" spans="1:3" ht="11.65" customHeight="1" outlineLevel="3" x14ac:dyDescent="0.25">
      <c r="A50" s="21" t="s">
        <v>21</v>
      </c>
      <c r="B50" s="17">
        <v>151</v>
      </c>
      <c r="C50" s="18">
        <v>199454</v>
      </c>
    </row>
    <row r="51" spans="1:3" ht="11.65" customHeight="1" outlineLevel="3" x14ac:dyDescent="0.25">
      <c r="A51" s="21" t="s">
        <v>18</v>
      </c>
      <c r="B51" s="17">
        <v>78</v>
      </c>
      <c r="C51" s="18">
        <v>106830</v>
      </c>
    </row>
    <row r="52" spans="1:3" ht="11.65" customHeight="1" outlineLevel="3" x14ac:dyDescent="0.25">
      <c r="A52" s="21" t="s">
        <v>20</v>
      </c>
      <c r="B52" s="17">
        <v>77</v>
      </c>
      <c r="C52" s="18">
        <v>106830</v>
      </c>
    </row>
    <row r="53" spans="1:3" ht="11.65" customHeight="1" outlineLevel="3" x14ac:dyDescent="0.25">
      <c r="A53" s="21" t="s">
        <v>19</v>
      </c>
      <c r="B53" s="17">
        <v>78</v>
      </c>
      <c r="C53" s="18">
        <v>106830</v>
      </c>
    </row>
    <row r="54" spans="1:3" ht="11.65" customHeight="1" outlineLevel="2" x14ac:dyDescent="0.25">
      <c r="A54" s="20" t="s">
        <v>24</v>
      </c>
      <c r="B54" s="17">
        <v>384</v>
      </c>
      <c r="C54" s="18">
        <v>519947</v>
      </c>
    </row>
    <row r="55" spans="1:3" ht="11.65" customHeight="1" outlineLevel="3" x14ac:dyDescent="0.25">
      <c r="A55" s="21" t="s">
        <v>21</v>
      </c>
      <c r="B55" s="17">
        <v>151</v>
      </c>
      <c r="C55" s="18">
        <v>199455</v>
      </c>
    </row>
    <row r="56" spans="1:3" ht="11.65" customHeight="1" outlineLevel="3" x14ac:dyDescent="0.25">
      <c r="A56" s="21" t="s">
        <v>18</v>
      </c>
      <c r="B56" s="17">
        <v>78</v>
      </c>
      <c r="C56" s="18">
        <v>106831</v>
      </c>
    </row>
    <row r="57" spans="1:3" ht="11.65" customHeight="1" outlineLevel="3" x14ac:dyDescent="0.25">
      <c r="A57" s="21" t="s">
        <v>20</v>
      </c>
      <c r="B57" s="17">
        <v>77</v>
      </c>
      <c r="C57" s="18">
        <v>106830</v>
      </c>
    </row>
    <row r="58" spans="1:3" ht="11.65" customHeight="1" outlineLevel="3" x14ac:dyDescent="0.25">
      <c r="A58" s="21" t="s">
        <v>19</v>
      </c>
      <c r="B58" s="17">
        <v>78</v>
      </c>
      <c r="C58" s="18">
        <v>106831</v>
      </c>
    </row>
    <row r="59" spans="1:3" ht="11.65" customHeight="1" x14ac:dyDescent="0.25">
      <c r="A59" s="195" t="s">
        <v>26</v>
      </c>
      <c r="B59" s="196">
        <v>1697</v>
      </c>
      <c r="C59" s="219">
        <v>2072540</v>
      </c>
    </row>
    <row r="60" spans="1:3" ht="11.65" customHeight="1" outlineLevel="1" x14ac:dyDescent="0.25">
      <c r="A60" s="19" t="s">
        <v>115</v>
      </c>
      <c r="B60" s="17"/>
      <c r="C60" s="18"/>
    </row>
    <row r="61" spans="1:3" ht="11.65" customHeight="1" outlineLevel="2" x14ac:dyDescent="0.25">
      <c r="A61" s="20" t="s">
        <v>17</v>
      </c>
      <c r="B61" s="17">
        <v>446</v>
      </c>
      <c r="C61" s="18">
        <v>547288</v>
      </c>
    </row>
    <row r="62" spans="1:3" ht="11.65" customHeight="1" outlineLevel="3" x14ac:dyDescent="0.25">
      <c r="A62" s="21" t="s">
        <v>21</v>
      </c>
      <c r="B62" s="17">
        <v>200</v>
      </c>
      <c r="C62" s="18">
        <v>245420</v>
      </c>
    </row>
    <row r="63" spans="1:3" ht="11.65" customHeight="1" outlineLevel="3" x14ac:dyDescent="0.25">
      <c r="A63" s="21" t="s">
        <v>20</v>
      </c>
      <c r="B63" s="17">
        <v>173</v>
      </c>
      <c r="C63" s="18">
        <v>212289</v>
      </c>
    </row>
    <row r="64" spans="1:3" ht="11.65" customHeight="1" outlineLevel="3" x14ac:dyDescent="0.25">
      <c r="A64" s="21" t="s">
        <v>19</v>
      </c>
      <c r="B64" s="17">
        <v>73</v>
      </c>
      <c r="C64" s="18">
        <v>89579</v>
      </c>
    </row>
    <row r="65" spans="1:3" ht="11.65" customHeight="1" outlineLevel="2" x14ac:dyDescent="0.25">
      <c r="A65" s="20" t="s">
        <v>22</v>
      </c>
      <c r="B65" s="17">
        <v>420</v>
      </c>
      <c r="C65" s="18">
        <v>508417</v>
      </c>
    </row>
    <row r="66" spans="1:3" ht="11.65" customHeight="1" outlineLevel="3" x14ac:dyDescent="0.25">
      <c r="A66" s="21" t="s">
        <v>21</v>
      </c>
      <c r="B66" s="17">
        <v>175</v>
      </c>
      <c r="C66" s="18">
        <v>214951</v>
      </c>
    </row>
    <row r="67" spans="1:3" ht="11.65" customHeight="1" outlineLevel="3" x14ac:dyDescent="0.25">
      <c r="A67" s="21" t="s">
        <v>18</v>
      </c>
      <c r="B67" s="17">
        <v>82</v>
      </c>
      <c r="C67" s="18">
        <v>97822</v>
      </c>
    </row>
    <row r="68" spans="1:3" ht="11.65" customHeight="1" outlineLevel="3" x14ac:dyDescent="0.25">
      <c r="A68" s="21" t="s">
        <v>20</v>
      </c>
      <c r="B68" s="17">
        <v>81</v>
      </c>
      <c r="C68" s="18">
        <v>97822</v>
      </c>
    </row>
    <row r="69" spans="1:3" ht="11.65" customHeight="1" outlineLevel="3" x14ac:dyDescent="0.25">
      <c r="A69" s="21" t="s">
        <v>19</v>
      </c>
      <c r="B69" s="17">
        <v>82</v>
      </c>
      <c r="C69" s="18">
        <v>97822</v>
      </c>
    </row>
    <row r="70" spans="1:3" ht="11.65" customHeight="1" outlineLevel="2" x14ac:dyDescent="0.25">
      <c r="A70" s="20" t="s">
        <v>23</v>
      </c>
      <c r="B70" s="17">
        <v>418</v>
      </c>
      <c r="C70" s="18">
        <v>508417</v>
      </c>
    </row>
    <row r="71" spans="1:3" ht="11.65" customHeight="1" outlineLevel="3" x14ac:dyDescent="0.25">
      <c r="A71" s="21" t="s">
        <v>21</v>
      </c>
      <c r="B71" s="17">
        <v>174</v>
      </c>
      <c r="C71" s="18">
        <v>214951</v>
      </c>
    </row>
    <row r="72" spans="1:3" ht="11.65" customHeight="1" outlineLevel="3" x14ac:dyDescent="0.25">
      <c r="A72" s="21" t="s">
        <v>18</v>
      </c>
      <c r="B72" s="17">
        <v>82</v>
      </c>
      <c r="C72" s="18">
        <v>97822</v>
      </c>
    </row>
    <row r="73" spans="1:3" ht="11.65" customHeight="1" outlineLevel="3" x14ac:dyDescent="0.25">
      <c r="A73" s="21" t="s">
        <v>20</v>
      </c>
      <c r="B73" s="17">
        <v>81</v>
      </c>
      <c r="C73" s="18">
        <v>97822</v>
      </c>
    </row>
    <row r="74" spans="1:3" ht="11.65" customHeight="1" outlineLevel="3" x14ac:dyDescent="0.25">
      <c r="A74" s="21" t="s">
        <v>19</v>
      </c>
      <c r="B74" s="17">
        <v>81</v>
      </c>
      <c r="C74" s="18">
        <v>97822</v>
      </c>
    </row>
    <row r="75" spans="1:3" ht="11.65" customHeight="1" outlineLevel="2" x14ac:dyDescent="0.25">
      <c r="A75" s="20" t="s">
        <v>24</v>
      </c>
      <c r="B75" s="17">
        <v>413</v>
      </c>
      <c r="C75" s="18">
        <v>508418</v>
      </c>
    </row>
    <row r="76" spans="1:3" ht="11.65" customHeight="1" outlineLevel="3" x14ac:dyDescent="0.25">
      <c r="A76" s="21" t="s">
        <v>21</v>
      </c>
      <c r="B76" s="17">
        <v>172</v>
      </c>
      <c r="C76" s="18">
        <v>214952</v>
      </c>
    </row>
    <row r="77" spans="1:3" ht="11.65" customHeight="1" outlineLevel="3" x14ac:dyDescent="0.25">
      <c r="A77" s="21" t="s">
        <v>18</v>
      </c>
      <c r="B77" s="17">
        <v>80</v>
      </c>
      <c r="C77" s="18">
        <v>97822</v>
      </c>
    </row>
    <row r="78" spans="1:3" ht="11.65" customHeight="1" outlineLevel="3" x14ac:dyDescent="0.25">
      <c r="A78" s="21" t="s">
        <v>20</v>
      </c>
      <c r="B78" s="17">
        <v>81</v>
      </c>
      <c r="C78" s="18">
        <v>97822</v>
      </c>
    </row>
    <row r="79" spans="1:3" ht="11.65" customHeight="1" outlineLevel="3" x14ac:dyDescent="0.25">
      <c r="A79" s="21" t="s">
        <v>19</v>
      </c>
      <c r="B79" s="17">
        <v>80</v>
      </c>
      <c r="C79" s="18">
        <v>97822</v>
      </c>
    </row>
    <row r="80" spans="1:3" ht="11.65" customHeight="1" x14ac:dyDescent="0.25">
      <c r="A80" s="195" t="s">
        <v>48</v>
      </c>
      <c r="B80" s="196">
        <v>1079</v>
      </c>
      <c r="C80" s="219">
        <v>1362955</v>
      </c>
    </row>
    <row r="81" spans="1:3" ht="11.65" customHeight="1" outlineLevel="1" x14ac:dyDescent="0.25">
      <c r="A81" s="19" t="s">
        <v>115</v>
      </c>
      <c r="B81" s="17"/>
      <c r="C81" s="18"/>
    </row>
    <row r="82" spans="1:3" ht="11.65" customHeight="1" outlineLevel="2" x14ac:dyDescent="0.25">
      <c r="A82" s="20" t="s">
        <v>17</v>
      </c>
      <c r="B82" s="17">
        <v>278</v>
      </c>
      <c r="C82" s="18">
        <v>343903</v>
      </c>
    </row>
    <row r="83" spans="1:3" ht="11.65" customHeight="1" outlineLevel="3" x14ac:dyDescent="0.25">
      <c r="A83" s="21" t="s">
        <v>18</v>
      </c>
      <c r="B83" s="17">
        <v>1</v>
      </c>
      <c r="C83" s="18">
        <v>1228</v>
      </c>
    </row>
    <row r="84" spans="1:3" ht="11.65" customHeight="1" outlineLevel="3" x14ac:dyDescent="0.25">
      <c r="A84" s="21" t="s">
        <v>20</v>
      </c>
      <c r="B84" s="17">
        <v>143</v>
      </c>
      <c r="C84" s="18">
        <v>180289</v>
      </c>
    </row>
    <row r="85" spans="1:3" ht="11.65" customHeight="1" outlineLevel="3" x14ac:dyDescent="0.25">
      <c r="A85" s="21" t="s">
        <v>19</v>
      </c>
      <c r="B85" s="17">
        <v>134</v>
      </c>
      <c r="C85" s="18">
        <v>162386</v>
      </c>
    </row>
    <row r="86" spans="1:3" ht="11.65" customHeight="1" outlineLevel="2" x14ac:dyDescent="0.25">
      <c r="A86" s="20" t="s">
        <v>22</v>
      </c>
      <c r="B86" s="17">
        <v>259</v>
      </c>
      <c r="C86" s="18">
        <v>320319</v>
      </c>
    </row>
    <row r="87" spans="1:3" ht="11.65" customHeight="1" outlineLevel="3" x14ac:dyDescent="0.25">
      <c r="A87" s="21" t="s">
        <v>21</v>
      </c>
      <c r="B87" s="17">
        <v>107</v>
      </c>
      <c r="C87" s="18">
        <v>132486</v>
      </c>
    </row>
    <row r="88" spans="1:3" ht="11.65" customHeight="1" outlineLevel="3" x14ac:dyDescent="0.25">
      <c r="A88" s="21" t="s">
        <v>18</v>
      </c>
      <c r="B88" s="17">
        <v>51</v>
      </c>
      <c r="C88" s="18">
        <v>62611</v>
      </c>
    </row>
    <row r="89" spans="1:3" ht="11.65" customHeight="1" outlineLevel="3" x14ac:dyDescent="0.25">
      <c r="A89" s="21" t="s">
        <v>20</v>
      </c>
      <c r="B89" s="17">
        <v>50</v>
      </c>
      <c r="C89" s="18">
        <v>62610</v>
      </c>
    </row>
    <row r="90" spans="1:3" ht="11.65" customHeight="1" outlineLevel="3" x14ac:dyDescent="0.25">
      <c r="A90" s="21" t="s">
        <v>19</v>
      </c>
      <c r="B90" s="17">
        <v>51</v>
      </c>
      <c r="C90" s="18">
        <v>62612</v>
      </c>
    </row>
    <row r="91" spans="1:3" ht="11.65" customHeight="1" outlineLevel="2" x14ac:dyDescent="0.25">
      <c r="A91" s="20" t="s">
        <v>23</v>
      </c>
      <c r="B91" s="17">
        <v>280</v>
      </c>
      <c r="C91" s="18">
        <v>349374</v>
      </c>
    </row>
    <row r="92" spans="1:3" ht="11.65" customHeight="1" outlineLevel="3" x14ac:dyDescent="0.25">
      <c r="A92" s="21" t="s">
        <v>21</v>
      </c>
      <c r="B92" s="17">
        <v>112</v>
      </c>
      <c r="C92" s="18">
        <v>139750</v>
      </c>
    </row>
    <row r="93" spans="1:3" ht="11.65" customHeight="1" outlineLevel="3" x14ac:dyDescent="0.25">
      <c r="A93" s="21" t="s">
        <v>18</v>
      </c>
      <c r="B93" s="17">
        <v>56</v>
      </c>
      <c r="C93" s="18">
        <v>69875</v>
      </c>
    </row>
    <row r="94" spans="1:3" ht="11.65" customHeight="1" outlineLevel="3" x14ac:dyDescent="0.25">
      <c r="A94" s="21" t="s">
        <v>20</v>
      </c>
      <c r="B94" s="17">
        <v>56</v>
      </c>
      <c r="C94" s="18">
        <v>69874</v>
      </c>
    </row>
    <row r="95" spans="1:3" ht="11.65" customHeight="1" outlineLevel="3" x14ac:dyDescent="0.25">
      <c r="A95" s="21" t="s">
        <v>19</v>
      </c>
      <c r="B95" s="17">
        <v>56</v>
      </c>
      <c r="C95" s="18">
        <v>69875</v>
      </c>
    </row>
    <row r="96" spans="1:3" ht="11.65" customHeight="1" outlineLevel="2" x14ac:dyDescent="0.25">
      <c r="A96" s="20" t="s">
        <v>24</v>
      </c>
      <c r="B96" s="17">
        <v>262</v>
      </c>
      <c r="C96" s="18">
        <v>349359</v>
      </c>
    </row>
    <row r="97" spans="1:3" ht="11.65" customHeight="1" outlineLevel="3" x14ac:dyDescent="0.25">
      <c r="A97" s="21" t="s">
        <v>21</v>
      </c>
      <c r="B97" s="17">
        <v>105</v>
      </c>
      <c r="C97" s="18">
        <v>139744</v>
      </c>
    </row>
    <row r="98" spans="1:3" ht="11.65" customHeight="1" outlineLevel="3" x14ac:dyDescent="0.25">
      <c r="A98" s="21" t="s">
        <v>18</v>
      </c>
      <c r="B98" s="17">
        <v>52</v>
      </c>
      <c r="C98" s="18">
        <v>69871</v>
      </c>
    </row>
    <row r="99" spans="1:3" ht="11.65" customHeight="1" outlineLevel="3" x14ac:dyDescent="0.25">
      <c r="A99" s="21" t="s">
        <v>20</v>
      </c>
      <c r="B99" s="17">
        <v>52</v>
      </c>
      <c r="C99" s="18">
        <v>69872</v>
      </c>
    </row>
    <row r="100" spans="1:3" ht="11.65" customHeight="1" outlineLevel="3" x14ac:dyDescent="0.25">
      <c r="A100" s="21" t="s">
        <v>19</v>
      </c>
      <c r="B100" s="17">
        <v>53</v>
      </c>
      <c r="C100" s="18">
        <v>69872</v>
      </c>
    </row>
    <row r="101" spans="1:3" ht="11.65" customHeight="1" x14ac:dyDescent="0.25">
      <c r="A101" s="195" t="s">
        <v>51</v>
      </c>
      <c r="B101" s="196">
        <v>614</v>
      </c>
      <c r="C101" s="219">
        <v>774681</v>
      </c>
    </row>
    <row r="102" spans="1:3" ht="11.65" customHeight="1" outlineLevel="1" x14ac:dyDescent="0.25">
      <c r="A102" s="19" t="s">
        <v>115</v>
      </c>
      <c r="B102" s="17"/>
      <c r="C102" s="18"/>
    </row>
    <row r="103" spans="1:3" ht="11.65" customHeight="1" outlineLevel="2" x14ac:dyDescent="0.25">
      <c r="A103" s="20" t="s">
        <v>17</v>
      </c>
      <c r="B103" s="17">
        <v>135</v>
      </c>
      <c r="C103" s="18">
        <v>161979</v>
      </c>
    </row>
    <row r="104" spans="1:3" ht="11.65" customHeight="1" outlineLevel="3" x14ac:dyDescent="0.25">
      <c r="A104" s="21" t="s">
        <v>21</v>
      </c>
      <c r="B104" s="17">
        <v>54</v>
      </c>
      <c r="C104" s="18">
        <v>64792</v>
      </c>
    </row>
    <row r="105" spans="1:3" ht="11.65" customHeight="1" outlineLevel="3" x14ac:dyDescent="0.25">
      <c r="A105" s="21" t="s">
        <v>18</v>
      </c>
      <c r="B105" s="17">
        <v>27</v>
      </c>
      <c r="C105" s="18">
        <v>32396</v>
      </c>
    </row>
    <row r="106" spans="1:3" ht="11.65" customHeight="1" outlineLevel="3" x14ac:dyDescent="0.25">
      <c r="A106" s="21" t="s">
        <v>20</v>
      </c>
      <c r="B106" s="17">
        <v>27</v>
      </c>
      <c r="C106" s="18">
        <v>32395</v>
      </c>
    </row>
    <row r="107" spans="1:3" ht="11.65" customHeight="1" outlineLevel="3" x14ac:dyDescent="0.25">
      <c r="A107" s="21" t="s">
        <v>19</v>
      </c>
      <c r="B107" s="17">
        <v>27</v>
      </c>
      <c r="C107" s="18">
        <v>32396</v>
      </c>
    </row>
    <row r="108" spans="1:3" ht="11.65" customHeight="1" outlineLevel="2" x14ac:dyDescent="0.25">
      <c r="A108" s="20" t="s">
        <v>22</v>
      </c>
      <c r="B108" s="17">
        <v>163</v>
      </c>
      <c r="C108" s="18">
        <v>204235</v>
      </c>
    </row>
    <row r="109" spans="1:3" ht="11.65" customHeight="1" outlineLevel="3" x14ac:dyDescent="0.25">
      <c r="A109" s="21" t="s">
        <v>21</v>
      </c>
      <c r="B109" s="17">
        <v>61</v>
      </c>
      <c r="C109" s="18">
        <v>75356</v>
      </c>
    </row>
    <row r="110" spans="1:3" ht="11.65" customHeight="1" outlineLevel="3" x14ac:dyDescent="0.25">
      <c r="A110" s="21" t="s">
        <v>18</v>
      </c>
      <c r="B110" s="17">
        <v>34</v>
      </c>
      <c r="C110" s="18">
        <v>42960</v>
      </c>
    </row>
    <row r="111" spans="1:3" ht="11.65" customHeight="1" outlineLevel="3" x14ac:dyDescent="0.25">
      <c r="A111" s="21" t="s">
        <v>20</v>
      </c>
      <c r="B111" s="17">
        <v>34</v>
      </c>
      <c r="C111" s="18">
        <v>42959</v>
      </c>
    </row>
    <row r="112" spans="1:3" ht="11.65" customHeight="1" outlineLevel="3" x14ac:dyDescent="0.25">
      <c r="A112" s="21" t="s">
        <v>19</v>
      </c>
      <c r="B112" s="17">
        <v>34</v>
      </c>
      <c r="C112" s="18">
        <v>42960</v>
      </c>
    </row>
    <row r="113" spans="1:3" ht="11.65" customHeight="1" outlineLevel="2" x14ac:dyDescent="0.25">
      <c r="A113" s="20" t="s">
        <v>23</v>
      </c>
      <c r="B113" s="17">
        <v>163</v>
      </c>
      <c r="C113" s="18">
        <v>204235</v>
      </c>
    </row>
    <row r="114" spans="1:3" ht="11.65" customHeight="1" outlineLevel="3" x14ac:dyDescent="0.25">
      <c r="A114" s="21" t="s">
        <v>21</v>
      </c>
      <c r="B114" s="17">
        <v>61</v>
      </c>
      <c r="C114" s="18">
        <v>75356</v>
      </c>
    </row>
    <row r="115" spans="1:3" ht="11.65" customHeight="1" outlineLevel="3" x14ac:dyDescent="0.25">
      <c r="A115" s="21" t="s">
        <v>18</v>
      </c>
      <c r="B115" s="17">
        <v>34</v>
      </c>
      <c r="C115" s="18">
        <v>42960</v>
      </c>
    </row>
    <row r="116" spans="1:3" ht="11.65" customHeight="1" outlineLevel="3" x14ac:dyDescent="0.25">
      <c r="A116" s="21" t="s">
        <v>20</v>
      </c>
      <c r="B116" s="17">
        <v>34</v>
      </c>
      <c r="C116" s="18">
        <v>42959</v>
      </c>
    </row>
    <row r="117" spans="1:3" ht="11.65" customHeight="1" outlineLevel="3" x14ac:dyDescent="0.25">
      <c r="A117" s="21" t="s">
        <v>19</v>
      </c>
      <c r="B117" s="17">
        <v>34</v>
      </c>
      <c r="C117" s="18">
        <v>42960</v>
      </c>
    </row>
    <row r="118" spans="1:3" ht="11.65" customHeight="1" outlineLevel="2" x14ac:dyDescent="0.25">
      <c r="A118" s="20" t="s">
        <v>24</v>
      </c>
      <c r="B118" s="17">
        <v>153</v>
      </c>
      <c r="C118" s="18">
        <v>204232</v>
      </c>
    </row>
    <row r="119" spans="1:3" ht="11.65" customHeight="1" outlineLevel="3" x14ac:dyDescent="0.25">
      <c r="A119" s="21" t="s">
        <v>21</v>
      </c>
      <c r="B119" s="17">
        <v>56</v>
      </c>
      <c r="C119" s="18">
        <v>75353</v>
      </c>
    </row>
    <row r="120" spans="1:3" ht="11.65" customHeight="1" outlineLevel="3" x14ac:dyDescent="0.25">
      <c r="A120" s="21" t="s">
        <v>18</v>
      </c>
      <c r="B120" s="17">
        <v>31</v>
      </c>
      <c r="C120" s="18">
        <v>42959</v>
      </c>
    </row>
    <row r="121" spans="1:3" ht="11.65" customHeight="1" outlineLevel="3" x14ac:dyDescent="0.25">
      <c r="A121" s="21" t="s">
        <v>20</v>
      </c>
      <c r="B121" s="17">
        <v>34</v>
      </c>
      <c r="C121" s="18">
        <v>42960</v>
      </c>
    </row>
    <row r="122" spans="1:3" ht="11.65" customHeight="1" outlineLevel="3" x14ac:dyDescent="0.25">
      <c r="A122" s="21" t="s">
        <v>19</v>
      </c>
      <c r="B122" s="17">
        <v>32</v>
      </c>
      <c r="C122" s="18">
        <v>42960</v>
      </c>
    </row>
    <row r="123" spans="1:3" ht="11.65" customHeight="1" x14ac:dyDescent="0.25">
      <c r="A123" s="195" t="s">
        <v>54</v>
      </c>
      <c r="B123" s="196">
        <v>2283</v>
      </c>
      <c r="C123" s="219">
        <v>3737428</v>
      </c>
    </row>
    <row r="124" spans="1:3" ht="11.65" customHeight="1" outlineLevel="1" x14ac:dyDescent="0.25">
      <c r="A124" s="19" t="s">
        <v>115</v>
      </c>
      <c r="B124" s="17"/>
      <c r="C124" s="18"/>
    </row>
    <row r="125" spans="1:3" ht="11.65" customHeight="1" outlineLevel="2" x14ac:dyDescent="0.25">
      <c r="A125" s="20" t="s">
        <v>17</v>
      </c>
      <c r="B125" s="17">
        <v>460</v>
      </c>
      <c r="C125" s="18">
        <v>448426</v>
      </c>
    </row>
    <row r="126" spans="1:3" ht="11.65" customHeight="1" outlineLevel="3" x14ac:dyDescent="0.25">
      <c r="A126" s="21" t="s">
        <v>21</v>
      </c>
      <c r="B126" s="17">
        <v>207</v>
      </c>
      <c r="C126" s="18">
        <v>276557</v>
      </c>
    </row>
    <row r="127" spans="1:3" ht="11.65" customHeight="1" outlineLevel="3" x14ac:dyDescent="0.25">
      <c r="A127" s="21" t="s">
        <v>18</v>
      </c>
      <c r="B127" s="17">
        <v>85</v>
      </c>
      <c r="C127" s="18">
        <v>57290</v>
      </c>
    </row>
    <row r="128" spans="1:3" ht="11.65" customHeight="1" outlineLevel="3" x14ac:dyDescent="0.25">
      <c r="A128" s="21" t="s">
        <v>20</v>
      </c>
      <c r="B128" s="17">
        <v>84</v>
      </c>
      <c r="C128" s="18">
        <v>57290</v>
      </c>
    </row>
    <row r="129" spans="1:3" ht="11.65" customHeight="1" outlineLevel="3" x14ac:dyDescent="0.25">
      <c r="A129" s="21" t="s">
        <v>19</v>
      </c>
      <c r="B129" s="17">
        <v>84</v>
      </c>
      <c r="C129" s="18">
        <v>57289</v>
      </c>
    </row>
    <row r="130" spans="1:3" ht="11.65" customHeight="1" outlineLevel="2" x14ac:dyDescent="0.25">
      <c r="A130" s="20" t="s">
        <v>22</v>
      </c>
      <c r="B130" s="17">
        <v>610</v>
      </c>
      <c r="C130" s="18">
        <v>1096336</v>
      </c>
    </row>
    <row r="131" spans="1:3" ht="11.65" customHeight="1" outlineLevel="3" x14ac:dyDescent="0.25">
      <c r="A131" s="21" t="s">
        <v>21</v>
      </c>
      <c r="B131" s="17">
        <v>244</v>
      </c>
      <c r="C131" s="18">
        <v>438534</v>
      </c>
    </row>
    <row r="132" spans="1:3" ht="11.65" customHeight="1" outlineLevel="3" x14ac:dyDescent="0.25">
      <c r="A132" s="21" t="s">
        <v>18</v>
      </c>
      <c r="B132" s="17">
        <v>122</v>
      </c>
      <c r="C132" s="18">
        <v>219267</v>
      </c>
    </row>
    <row r="133" spans="1:3" ht="11.65" customHeight="1" outlineLevel="3" x14ac:dyDescent="0.25">
      <c r="A133" s="21" t="s">
        <v>20</v>
      </c>
      <c r="B133" s="17">
        <v>122</v>
      </c>
      <c r="C133" s="18">
        <v>219268</v>
      </c>
    </row>
    <row r="134" spans="1:3" ht="11.65" customHeight="1" outlineLevel="3" x14ac:dyDescent="0.25">
      <c r="A134" s="21" t="s">
        <v>19</v>
      </c>
      <c r="B134" s="17">
        <v>122</v>
      </c>
      <c r="C134" s="18">
        <v>219267</v>
      </c>
    </row>
    <row r="135" spans="1:3" ht="11.65" customHeight="1" outlineLevel="2" x14ac:dyDescent="0.25">
      <c r="A135" s="20" t="s">
        <v>23</v>
      </c>
      <c r="B135" s="17">
        <v>610</v>
      </c>
      <c r="C135" s="18">
        <v>1096336</v>
      </c>
    </row>
    <row r="136" spans="1:3" ht="11.65" customHeight="1" outlineLevel="3" x14ac:dyDescent="0.25">
      <c r="A136" s="21" t="s">
        <v>21</v>
      </c>
      <c r="B136" s="17">
        <v>244</v>
      </c>
      <c r="C136" s="18">
        <v>438534</v>
      </c>
    </row>
    <row r="137" spans="1:3" ht="11.65" customHeight="1" outlineLevel="3" x14ac:dyDescent="0.25">
      <c r="A137" s="21" t="s">
        <v>18</v>
      </c>
      <c r="B137" s="17">
        <v>122</v>
      </c>
      <c r="C137" s="18">
        <v>219267</v>
      </c>
    </row>
    <row r="138" spans="1:3" ht="11.65" customHeight="1" outlineLevel="3" x14ac:dyDescent="0.25">
      <c r="A138" s="21" t="s">
        <v>20</v>
      </c>
      <c r="B138" s="17">
        <v>122</v>
      </c>
      <c r="C138" s="18">
        <v>219268</v>
      </c>
    </row>
    <row r="139" spans="1:3" ht="11.65" customHeight="1" outlineLevel="3" x14ac:dyDescent="0.25">
      <c r="A139" s="21" t="s">
        <v>19</v>
      </c>
      <c r="B139" s="17">
        <v>122</v>
      </c>
      <c r="C139" s="18">
        <v>219267</v>
      </c>
    </row>
    <row r="140" spans="1:3" ht="11.65" customHeight="1" outlineLevel="2" x14ac:dyDescent="0.25">
      <c r="A140" s="20" t="s">
        <v>24</v>
      </c>
      <c r="B140" s="17">
        <v>603</v>
      </c>
      <c r="C140" s="18">
        <v>1096330</v>
      </c>
    </row>
    <row r="141" spans="1:3" ht="11.65" customHeight="1" outlineLevel="3" x14ac:dyDescent="0.25">
      <c r="A141" s="21" t="s">
        <v>21</v>
      </c>
      <c r="B141" s="17">
        <v>240</v>
      </c>
      <c r="C141" s="18">
        <v>438532</v>
      </c>
    </row>
    <row r="142" spans="1:3" ht="11.65" customHeight="1" outlineLevel="3" x14ac:dyDescent="0.25">
      <c r="A142" s="21" t="s">
        <v>18</v>
      </c>
      <c r="B142" s="17">
        <v>121</v>
      </c>
      <c r="C142" s="18">
        <v>219266</v>
      </c>
    </row>
    <row r="143" spans="1:3" ht="11.65" customHeight="1" outlineLevel="3" x14ac:dyDescent="0.25">
      <c r="A143" s="21" t="s">
        <v>20</v>
      </c>
      <c r="B143" s="17">
        <v>122</v>
      </c>
      <c r="C143" s="18">
        <v>219265</v>
      </c>
    </row>
    <row r="144" spans="1:3" ht="11.65" customHeight="1" outlineLevel="3" x14ac:dyDescent="0.25">
      <c r="A144" s="21" t="s">
        <v>19</v>
      </c>
      <c r="B144" s="17">
        <v>120</v>
      </c>
      <c r="C144" s="18">
        <v>219267</v>
      </c>
    </row>
    <row r="145" spans="1:3" ht="11.65" customHeight="1" x14ac:dyDescent="0.25">
      <c r="A145" s="195" t="s">
        <v>55</v>
      </c>
      <c r="B145" s="196">
        <v>628</v>
      </c>
      <c r="C145" s="219">
        <v>790421</v>
      </c>
    </row>
    <row r="146" spans="1:3" ht="11.65" customHeight="1" outlineLevel="1" x14ac:dyDescent="0.25">
      <c r="A146" s="19" t="s">
        <v>115</v>
      </c>
      <c r="B146" s="17"/>
      <c r="C146" s="18"/>
    </row>
    <row r="147" spans="1:3" ht="11.65" customHeight="1" outlineLevel="2" x14ac:dyDescent="0.25">
      <c r="A147" s="20" t="s">
        <v>17</v>
      </c>
      <c r="B147" s="17">
        <v>135</v>
      </c>
      <c r="C147" s="18">
        <v>161675</v>
      </c>
    </row>
    <row r="148" spans="1:3" ht="11.65" customHeight="1" outlineLevel="3" x14ac:dyDescent="0.25">
      <c r="A148" s="21" t="s">
        <v>21</v>
      </c>
      <c r="B148" s="17">
        <v>54</v>
      </c>
      <c r="C148" s="18">
        <v>64670</v>
      </c>
    </row>
    <row r="149" spans="1:3" ht="11.65" customHeight="1" outlineLevel="3" x14ac:dyDescent="0.25">
      <c r="A149" s="21" t="s">
        <v>18</v>
      </c>
      <c r="B149" s="17">
        <v>27</v>
      </c>
      <c r="C149" s="18">
        <v>32335</v>
      </c>
    </row>
    <row r="150" spans="1:3" ht="11.65" customHeight="1" outlineLevel="3" x14ac:dyDescent="0.25">
      <c r="A150" s="21" t="s">
        <v>20</v>
      </c>
      <c r="B150" s="17">
        <v>27</v>
      </c>
      <c r="C150" s="18">
        <v>32335</v>
      </c>
    </row>
    <row r="151" spans="1:3" ht="11.65" customHeight="1" outlineLevel="3" x14ac:dyDescent="0.25">
      <c r="A151" s="21" t="s">
        <v>19</v>
      </c>
      <c r="B151" s="17">
        <v>27</v>
      </c>
      <c r="C151" s="18">
        <v>32335</v>
      </c>
    </row>
    <row r="152" spans="1:3" ht="11.65" customHeight="1" outlineLevel="2" x14ac:dyDescent="0.25">
      <c r="A152" s="20" t="s">
        <v>22</v>
      </c>
      <c r="B152" s="17">
        <v>167</v>
      </c>
      <c r="C152" s="18">
        <v>207215</v>
      </c>
    </row>
    <row r="153" spans="1:3" ht="11.65" customHeight="1" outlineLevel="3" x14ac:dyDescent="0.25">
      <c r="A153" s="21" t="s">
        <v>21</v>
      </c>
      <c r="B153" s="17">
        <v>62</v>
      </c>
      <c r="C153" s="18">
        <v>76055</v>
      </c>
    </row>
    <row r="154" spans="1:3" ht="11.65" customHeight="1" outlineLevel="3" x14ac:dyDescent="0.25">
      <c r="A154" s="21" t="s">
        <v>18</v>
      </c>
      <c r="B154" s="17">
        <v>35</v>
      </c>
      <c r="C154" s="18">
        <v>43720</v>
      </c>
    </row>
    <row r="155" spans="1:3" ht="11.65" customHeight="1" outlineLevel="3" x14ac:dyDescent="0.25">
      <c r="A155" s="21" t="s">
        <v>20</v>
      </c>
      <c r="B155" s="17">
        <v>35</v>
      </c>
      <c r="C155" s="18">
        <v>43720</v>
      </c>
    </row>
    <row r="156" spans="1:3" ht="11.65" customHeight="1" outlineLevel="3" x14ac:dyDescent="0.25">
      <c r="A156" s="21" t="s">
        <v>19</v>
      </c>
      <c r="B156" s="17">
        <v>35</v>
      </c>
      <c r="C156" s="18">
        <v>43720</v>
      </c>
    </row>
    <row r="157" spans="1:3" ht="11.65" customHeight="1" outlineLevel="2" x14ac:dyDescent="0.25">
      <c r="A157" s="20" t="s">
        <v>23</v>
      </c>
      <c r="B157" s="17">
        <v>168</v>
      </c>
      <c r="C157" s="18">
        <v>208638</v>
      </c>
    </row>
    <row r="158" spans="1:3" ht="11.65" customHeight="1" outlineLevel="3" x14ac:dyDescent="0.25">
      <c r="A158" s="21" t="s">
        <v>21</v>
      </c>
      <c r="B158" s="17">
        <v>63</v>
      </c>
      <c r="C158" s="18">
        <v>77478</v>
      </c>
    </row>
    <row r="159" spans="1:3" ht="11.65" customHeight="1" outlineLevel="3" x14ac:dyDescent="0.25">
      <c r="A159" s="21" t="s">
        <v>18</v>
      </c>
      <c r="B159" s="17">
        <v>35</v>
      </c>
      <c r="C159" s="18">
        <v>43720</v>
      </c>
    </row>
    <row r="160" spans="1:3" ht="11.65" customHeight="1" outlineLevel="3" x14ac:dyDescent="0.25">
      <c r="A160" s="21" t="s">
        <v>20</v>
      </c>
      <c r="B160" s="17">
        <v>35</v>
      </c>
      <c r="C160" s="18">
        <v>43720</v>
      </c>
    </row>
    <row r="161" spans="1:3" ht="11.65" customHeight="1" outlineLevel="3" x14ac:dyDescent="0.25">
      <c r="A161" s="21" t="s">
        <v>19</v>
      </c>
      <c r="B161" s="17">
        <v>35</v>
      </c>
      <c r="C161" s="18">
        <v>43720</v>
      </c>
    </row>
    <row r="162" spans="1:3" ht="11.65" customHeight="1" outlineLevel="2" x14ac:dyDescent="0.25">
      <c r="A162" s="20" t="s">
        <v>24</v>
      </c>
      <c r="B162" s="17">
        <v>158</v>
      </c>
      <c r="C162" s="18">
        <v>212893</v>
      </c>
    </row>
    <row r="163" spans="1:3" ht="11.65" customHeight="1" outlineLevel="3" x14ac:dyDescent="0.25">
      <c r="A163" s="21" t="s">
        <v>21</v>
      </c>
      <c r="B163" s="17">
        <v>58</v>
      </c>
      <c r="C163" s="18">
        <v>77471</v>
      </c>
    </row>
    <row r="164" spans="1:3" ht="11.65" customHeight="1" outlineLevel="3" x14ac:dyDescent="0.25">
      <c r="A164" s="21" t="s">
        <v>18</v>
      </c>
      <c r="B164" s="17">
        <v>33</v>
      </c>
      <c r="C164" s="18">
        <v>45140</v>
      </c>
    </row>
    <row r="165" spans="1:3" ht="11.65" customHeight="1" outlineLevel="3" x14ac:dyDescent="0.25">
      <c r="A165" s="21" t="s">
        <v>20</v>
      </c>
      <c r="B165" s="17">
        <v>33</v>
      </c>
      <c r="C165" s="18">
        <v>45142</v>
      </c>
    </row>
    <row r="166" spans="1:3" ht="11.65" customHeight="1" outlineLevel="3" x14ac:dyDescent="0.25">
      <c r="A166" s="21" t="s">
        <v>19</v>
      </c>
      <c r="B166" s="17">
        <v>34</v>
      </c>
      <c r="C166" s="18">
        <v>45140</v>
      </c>
    </row>
    <row r="167" spans="1:3" ht="11.65" customHeight="1" x14ac:dyDescent="0.25">
      <c r="A167" s="195" t="s">
        <v>61</v>
      </c>
      <c r="B167" s="196">
        <v>754</v>
      </c>
      <c r="C167" s="219">
        <v>947509</v>
      </c>
    </row>
    <row r="168" spans="1:3" ht="11.65" customHeight="1" outlineLevel="1" x14ac:dyDescent="0.25">
      <c r="A168" s="19" t="s">
        <v>115</v>
      </c>
      <c r="B168" s="17"/>
      <c r="C168" s="18"/>
    </row>
    <row r="169" spans="1:3" ht="11.65" customHeight="1" outlineLevel="2" x14ac:dyDescent="0.25">
      <c r="A169" s="20" t="s">
        <v>17</v>
      </c>
      <c r="B169" s="17">
        <v>160</v>
      </c>
      <c r="C169" s="18">
        <v>193885</v>
      </c>
    </row>
    <row r="170" spans="1:3" ht="11.65" customHeight="1" outlineLevel="3" x14ac:dyDescent="0.25">
      <c r="A170" s="21" t="s">
        <v>21</v>
      </c>
      <c r="B170" s="17">
        <v>64</v>
      </c>
      <c r="C170" s="18">
        <v>77554</v>
      </c>
    </row>
    <row r="171" spans="1:3" ht="11.65" customHeight="1" outlineLevel="3" x14ac:dyDescent="0.25">
      <c r="A171" s="21" t="s">
        <v>18</v>
      </c>
      <c r="B171" s="17">
        <v>32</v>
      </c>
      <c r="C171" s="18">
        <v>38777</v>
      </c>
    </row>
    <row r="172" spans="1:3" ht="11.65" customHeight="1" outlineLevel="3" x14ac:dyDescent="0.25">
      <c r="A172" s="21" t="s">
        <v>20</v>
      </c>
      <c r="B172" s="17">
        <v>32</v>
      </c>
      <c r="C172" s="18">
        <v>38777</v>
      </c>
    </row>
    <row r="173" spans="1:3" ht="11.65" customHeight="1" outlineLevel="3" x14ac:dyDescent="0.25">
      <c r="A173" s="21" t="s">
        <v>19</v>
      </c>
      <c r="B173" s="17">
        <v>32</v>
      </c>
      <c r="C173" s="18">
        <v>38777</v>
      </c>
    </row>
    <row r="174" spans="1:3" ht="11.65" customHeight="1" outlineLevel="2" x14ac:dyDescent="0.25">
      <c r="A174" s="20" t="s">
        <v>22</v>
      </c>
      <c r="B174" s="17">
        <v>200</v>
      </c>
      <c r="C174" s="18">
        <v>250273</v>
      </c>
    </row>
    <row r="175" spans="1:3" ht="11.65" customHeight="1" outlineLevel="3" x14ac:dyDescent="0.25">
      <c r="A175" s="21" t="s">
        <v>21</v>
      </c>
      <c r="B175" s="17">
        <v>74</v>
      </c>
      <c r="C175" s="18">
        <v>91651</v>
      </c>
    </row>
    <row r="176" spans="1:3" ht="11.65" customHeight="1" outlineLevel="3" x14ac:dyDescent="0.25">
      <c r="A176" s="21" t="s">
        <v>18</v>
      </c>
      <c r="B176" s="17">
        <v>42</v>
      </c>
      <c r="C176" s="18">
        <v>52874</v>
      </c>
    </row>
    <row r="177" spans="1:3" ht="11.65" customHeight="1" outlineLevel="3" x14ac:dyDescent="0.25">
      <c r="A177" s="21" t="s">
        <v>20</v>
      </c>
      <c r="B177" s="17">
        <v>42</v>
      </c>
      <c r="C177" s="18">
        <v>52874</v>
      </c>
    </row>
    <row r="178" spans="1:3" ht="11.65" customHeight="1" outlineLevel="3" x14ac:dyDescent="0.25">
      <c r="A178" s="21" t="s">
        <v>19</v>
      </c>
      <c r="B178" s="17">
        <v>42</v>
      </c>
      <c r="C178" s="18">
        <v>52874</v>
      </c>
    </row>
    <row r="179" spans="1:3" ht="11.65" customHeight="1" outlineLevel="2" x14ac:dyDescent="0.25">
      <c r="A179" s="20" t="s">
        <v>23</v>
      </c>
      <c r="B179" s="17">
        <v>200</v>
      </c>
      <c r="C179" s="18">
        <v>250273</v>
      </c>
    </row>
    <row r="180" spans="1:3" ht="11.65" customHeight="1" outlineLevel="3" x14ac:dyDescent="0.25">
      <c r="A180" s="21" t="s">
        <v>21</v>
      </c>
      <c r="B180" s="17">
        <v>74</v>
      </c>
      <c r="C180" s="18">
        <v>91651</v>
      </c>
    </row>
    <row r="181" spans="1:3" ht="11.65" customHeight="1" outlineLevel="3" x14ac:dyDescent="0.25">
      <c r="A181" s="21" t="s">
        <v>18</v>
      </c>
      <c r="B181" s="17">
        <v>42</v>
      </c>
      <c r="C181" s="18">
        <v>52874</v>
      </c>
    </row>
    <row r="182" spans="1:3" ht="11.65" customHeight="1" outlineLevel="3" x14ac:dyDescent="0.25">
      <c r="A182" s="21" t="s">
        <v>20</v>
      </c>
      <c r="B182" s="17">
        <v>42</v>
      </c>
      <c r="C182" s="18">
        <v>52874</v>
      </c>
    </row>
    <row r="183" spans="1:3" ht="11.65" customHeight="1" outlineLevel="3" x14ac:dyDescent="0.25">
      <c r="A183" s="21" t="s">
        <v>19</v>
      </c>
      <c r="B183" s="17">
        <v>42</v>
      </c>
      <c r="C183" s="18">
        <v>52874</v>
      </c>
    </row>
    <row r="184" spans="1:3" ht="11.65" customHeight="1" outlineLevel="2" x14ac:dyDescent="0.25">
      <c r="A184" s="20" t="s">
        <v>24</v>
      </c>
      <c r="B184" s="17">
        <v>194</v>
      </c>
      <c r="C184" s="18">
        <v>253078</v>
      </c>
    </row>
    <row r="185" spans="1:3" ht="11.65" customHeight="1" outlineLevel="3" x14ac:dyDescent="0.25">
      <c r="A185" s="21" t="s">
        <v>21</v>
      </c>
      <c r="B185" s="17">
        <v>72</v>
      </c>
      <c r="C185" s="18">
        <v>93056</v>
      </c>
    </row>
    <row r="186" spans="1:3" ht="11.65" customHeight="1" outlineLevel="3" x14ac:dyDescent="0.25">
      <c r="A186" s="21" t="s">
        <v>18</v>
      </c>
      <c r="B186" s="17">
        <v>40</v>
      </c>
      <c r="C186" s="18">
        <v>52871</v>
      </c>
    </row>
    <row r="187" spans="1:3" ht="11.65" customHeight="1" outlineLevel="3" x14ac:dyDescent="0.25">
      <c r="A187" s="21" t="s">
        <v>20</v>
      </c>
      <c r="B187" s="17">
        <v>41</v>
      </c>
      <c r="C187" s="18">
        <v>52870</v>
      </c>
    </row>
    <row r="188" spans="1:3" ht="11.65" customHeight="1" outlineLevel="3" x14ac:dyDescent="0.25">
      <c r="A188" s="21" t="s">
        <v>19</v>
      </c>
      <c r="B188" s="17">
        <v>41</v>
      </c>
      <c r="C188" s="18">
        <v>54281</v>
      </c>
    </row>
    <row r="189" spans="1:3" ht="11.65" customHeight="1" x14ac:dyDescent="0.25">
      <c r="A189" s="195" t="s">
        <v>78</v>
      </c>
      <c r="B189" s="196">
        <v>925</v>
      </c>
      <c r="C189" s="219">
        <v>1177117</v>
      </c>
    </row>
    <row r="190" spans="1:3" ht="11.65" customHeight="1" outlineLevel="1" x14ac:dyDescent="0.25">
      <c r="A190" s="19" t="s">
        <v>115</v>
      </c>
      <c r="B190" s="17">
        <v>0</v>
      </c>
      <c r="C190" s="18">
        <v>0</v>
      </c>
    </row>
    <row r="191" spans="1:3" ht="11.65" customHeight="1" outlineLevel="2" x14ac:dyDescent="0.25">
      <c r="A191" s="20" t="s">
        <v>17</v>
      </c>
      <c r="B191" s="17">
        <v>155</v>
      </c>
      <c r="C191" s="18">
        <v>224757</v>
      </c>
    </row>
    <row r="192" spans="1:3" ht="11.65" customHeight="1" outlineLevel="3" x14ac:dyDescent="0.25">
      <c r="A192" s="21" t="s">
        <v>21</v>
      </c>
      <c r="B192" s="17">
        <v>7</v>
      </c>
      <c r="C192" s="18">
        <v>9376</v>
      </c>
    </row>
    <row r="193" spans="1:3" ht="11.65" customHeight="1" outlineLevel="3" x14ac:dyDescent="0.25">
      <c r="A193" s="21" t="s">
        <v>18</v>
      </c>
      <c r="B193" s="17">
        <v>21</v>
      </c>
      <c r="C193" s="18">
        <v>32052</v>
      </c>
    </row>
    <row r="194" spans="1:3" ht="11.65" customHeight="1" outlineLevel="3" x14ac:dyDescent="0.25">
      <c r="A194" s="21" t="s">
        <v>20</v>
      </c>
      <c r="B194" s="17">
        <v>1</v>
      </c>
      <c r="C194" s="18">
        <v>1228</v>
      </c>
    </row>
    <row r="195" spans="1:3" ht="11.65" customHeight="1" outlineLevel="3" x14ac:dyDescent="0.25">
      <c r="A195" s="21" t="s">
        <v>19</v>
      </c>
      <c r="B195" s="17">
        <v>126</v>
      </c>
      <c r="C195" s="18">
        <v>182101</v>
      </c>
    </row>
    <row r="196" spans="1:3" ht="11.65" customHeight="1" outlineLevel="2" x14ac:dyDescent="0.25">
      <c r="A196" s="20" t="s">
        <v>22</v>
      </c>
      <c r="B196" s="17">
        <v>269</v>
      </c>
      <c r="C196" s="18">
        <v>300421</v>
      </c>
    </row>
    <row r="197" spans="1:3" ht="11.65" customHeight="1" outlineLevel="3" x14ac:dyDescent="0.25">
      <c r="A197" s="21" t="s">
        <v>21</v>
      </c>
      <c r="B197" s="17">
        <v>106</v>
      </c>
      <c r="C197" s="18">
        <v>124001</v>
      </c>
    </row>
    <row r="198" spans="1:3" ht="11.65" customHeight="1" outlineLevel="3" x14ac:dyDescent="0.25">
      <c r="A198" s="21" t="s">
        <v>18</v>
      </c>
      <c r="B198" s="17">
        <v>54</v>
      </c>
      <c r="C198" s="18">
        <v>58807</v>
      </c>
    </row>
    <row r="199" spans="1:3" ht="11.65" customHeight="1" outlineLevel="3" x14ac:dyDescent="0.25">
      <c r="A199" s="21" t="s">
        <v>20</v>
      </c>
      <c r="B199" s="17">
        <v>54</v>
      </c>
      <c r="C199" s="18">
        <v>58807</v>
      </c>
    </row>
    <row r="200" spans="1:3" ht="11.65" customHeight="1" outlineLevel="3" x14ac:dyDescent="0.25">
      <c r="A200" s="21" t="s">
        <v>19</v>
      </c>
      <c r="B200" s="17">
        <v>55</v>
      </c>
      <c r="C200" s="18">
        <v>58806</v>
      </c>
    </row>
    <row r="201" spans="1:3" ht="11.65" customHeight="1" outlineLevel="2" x14ac:dyDescent="0.25">
      <c r="A201" s="20" t="s">
        <v>23</v>
      </c>
      <c r="B201" s="17">
        <v>255</v>
      </c>
      <c r="C201" s="18">
        <v>325975</v>
      </c>
    </row>
    <row r="202" spans="1:3" ht="11.65" customHeight="1" outlineLevel="3" x14ac:dyDescent="0.25">
      <c r="A202" s="21" t="s">
        <v>21</v>
      </c>
      <c r="B202" s="17">
        <v>102</v>
      </c>
      <c r="C202" s="18">
        <v>130390</v>
      </c>
    </row>
    <row r="203" spans="1:3" ht="11.65" customHeight="1" outlineLevel="3" x14ac:dyDescent="0.25">
      <c r="A203" s="21" t="s">
        <v>18</v>
      </c>
      <c r="B203" s="17">
        <v>51</v>
      </c>
      <c r="C203" s="18">
        <v>65195</v>
      </c>
    </row>
    <row r="204" spans="1:3" ht="11.65" customHeight="1" outlineLevel="3" x14ac:dyDescent="0.25">
      <c r="A204" s="21" t="s">
        <v>20</v>
      </c>
      <c r="B204" s="17">
        <v>51</v>
      </c>
      <c r="C204" s="18">
        <v>65195</v>
      </c>
    </row>
    <row r="205" spans="1:3" ht="11.65" customHeight="1" outlineLevel="3" x14ac:dyDescent="0.25">
      <c r="A205" s="21" t="s">
        <v>19</v>
      </c>
      <c r="B205" s="17">
        <v>51</v>
      </c>
      <c r="C205" s="18">
        <v>65195</v>
      </c>
    </row>
    <row r="206" spans="1:3" ht="11.65" customHeight="1" outlineLevel="2" x14ac:dyDescent="0.25">
      <c r="A206" s="20" t="s">
        <v>24</v>
      </c>
      <c r="B206" s="17">
        <v>246</v>
      </c>
      <c r="C206" s="18">
        <v>325964</v>
      </c>
    </row>
    <row r="207" spans="1:3" ht="11.65" customHeight="1" outlineLevel="3" x14ac:dyDescent="0.25">
      <c r="A207" s="21" t="s">
        <v>21</v>
      </c>
      <c r="B207" s="17">
        <v>97</v>
      </c>
      <c r="C207" s="18">
        <v>130385</v>
      </c>
    </row>
    <row r="208" spans="1:3" ht="11.65" customHeight="1" outlineLevel="3" x14ac:dyDescent="0.25">
      <c r="A208" s="21" t="s">
        <v>18</v>
      </c>
      <c r="B208" s="17">
        <v>49</v>
      </c>
      <c r="C208" s="18">
        <v>65193</v>
      </c>
    </row>
    <row r="209" spans="1:3" ht="11.65" customHeight="1" outlineLevel="3" x14ac:dyDescent="0.25">
      <c r="A209" s="21" t="s">
        <v>20</v>
      </c>
      <c r="B209" s="17">
        <v>51</v>
      </c>
      <c r="C209" s="18">
        <v>65193</v>
      </c>
    </row>
    <row r="210" spans="1:3" ht="11.65" customHeight="1" outlineLevel="3" x14ac:dyDescent="0.25">
      <c r="A210" s="21" t="s">
        <v>19</v>
      </c>
      <c r="B210" s="17">
        <v>49</v>
      </c>
      <c r="C210" s="18">
        <v>65193</v>
      </c>
    </row>
    <row r="211" spans="1:3" ht="21.75" customHeight="1" x14ac:dyDescent="0.25">
      <c r="A211" s="195" t="s">
        <v>90</v>
      </c>
      <c r="B211" s="196">
        <v>5389</v>
      </c>
      <c r="C211" s="219">
        <v>8844279</v>
      </c>
    </row>
    <row r="212" spans="1:3" ht="11.65" customHeight="1" outlineLevel="1" x14ac:dyDescent="0.25">
      <c r="A212" s="19" t="s">
        <v>115</v>
      </c>
      <c r="B212" s="17">
        <v>0</v>
      </c>
      <c r="C212" s="18">
        <v>0</v>
      </c>
    </row>
    <row r="213" spans="1:3" ht="11.65" customHeight="1" outlineLevel="2" x14ac:dyDescent="0.25">
      <c r="A213" s="20" t="s">
        <v>17</v>
      </c>
      <c r="B213" s="17">
        <v>1405</v>
      </c>
      <c r="C213" s="18">
        <v>2003148</v>
      </c>
    </row>
    <row r="214" spans="1:3" ht="11.65" customHeight="1" outlineLevel="3" x14ac:dyDescent="0.25">
      <c r="A214" s="21" t="s">
        <v>21</v>
      </c>
      <c r="B214" s="17">
        <v>782</v>
      </c>
      <c r="C214" s="18">
        <v>1116612</v>
      </c>
    </row>
    <row r="215" spans="1:3" ht="11.65" customHeight="1" outlineLevel="3" x14ac:dyDescent="0.25">
      <c r="A215" s="21" t="s">
        <v>18</v>
      </c>
      <c r="B215" s="17">
        <v>7</v>
      </c>
      <c r="C215" s="18">
        <v>9375</v>
      </c>
    </row>
    <row r="216" spans="1:3" ht="11.65" customHeight="1" outlineLevel="3" x14ac:dyDescent="0.25">
      <c r="A216" s="21" t="s">
        <v>20</v>
      </c>
      <c r="B216" s="17">
        <v>510</v>
      </c>
      <c r="C216" s="18">
        <v>726205</v>
      </c>
    </row>
    <row r="217" spans="1:3" ht="11.65" customHeight="1" outlineLevel="3" x14ac:dyDescent="0.25">
      <c r="A217" s="21" t="s">
        <v>19</v>
      </c>
      <c r="B217" s="17">
        <v>106</v>
      </c>
      <c r="C217" s="18">
        <v>150956</v>
      </c>
    </row>
    <row r="218" spans="1:3" ht="11.65" customHeight="1" outlineLevel="2" x14ac:dyDescent="0.25">
      <c r="A218" s="20" t="s">
        <v>22</v>
      </c>
      <c r="B218" s="17">
        <v>1182</v>
      </c>
      <c r="C218" s="18">
        <v>2261132</v>
      </c>
    </row>
    <row r="219" spans="1:3" ht="11.65" customHeight="1" outlineLevel="3" x14ac:dyDescent="0.25">
      <c r="A219" s="21" t="s">
        <v>21</v>
      </c>
      <c r="B219" s="17">
        <v>506</v>
      </c>
      <c r="C219" s="18">
        <v>908783</v>
      </c>
    </row>
    <row r="220" spans="1:3" ht="11.65" customHeight="1" outlineLevel="3" x14ac:dyDescent="0.25">
      <c r="A220" s="21" t="s">
        <v>18</v>
      </c>
      <c r="B220" s="17">
        <v>225</v>
      </c>
      <c r="C220" s="18">
        <v>450783</v>
      </c>
    </row>
    <row r="221" spans="1:3" ht="11.65" customHeight="1" outlineLevel="3" x14ac:dyDescent="0.25">
      <c r="A221" s="21" t="s">
        <v>20</v>
      </c>
      <c r="B221" s="17">
        <v>226</v>
      </c>
      <c r="C221" s="18">
        <v>450783</v>
      </c>
    </row>
    <row r="222" spans="1:3" ht="11.65" customHeight="1" outlineLevel="3" x14ac:dyDescent="0.25">
      <c r="A222" s="21" t="s">
        <v>19</v>
      </c>
      <c r="B222" s="17">
        <v>225</v>
      </c>
      <c r="C222" s="18">
        <v>450783</v>
      </c>
    </row>
    <row r="223" spans="1:3" ht="11.65" customHeight="1" outlineLevel="2" x14ac:dyDescent="0.25">
      <c r="A223" s="20" t="s">
        <v>23</v>
      </c>
      <c r="B223" s="17">
        <v>1405</v>
      </c>
      <c r="C223" s="18">
        <v>2290000</v>
      </c>
    </row>
    <row r="224" spans="1:3" ht="11.65" customHeight="1" outlineLevel="3" x14ac:dyDescent="0.25">
      <c r="A224" s="21" t="s">
        <v>21</v>
      </c>
      <c r="B224" s="17">
        <v>562</v>
      </c>
      <c r="C224" s="18">
        <v>916000</v>
      </c>
    </row>
    <row r="225" spans="1:3" ht="11.65" customHeight="1" outlineLevel="3" x14ac:dyDescent="0.25">
      <c r="A225" s="21" t="s">
        <v>18</v>
      </c>
      <c r="B225" s="17">
        <v>281</v>
      </c>
      <c r="C225" s="18">
        <v>458000</v>
      </c>
    </row>
    <row r="226" spans="1:3" ht="11.65" customHeight="1" outlineLevel="3" x14ac:dyDescent="0.25">
      <c r="A226" s="21" t="s">
        <v>20</v>
      </c>
      <c r="B226" s="17">
        <v>281</v>
      </c>
      <c r="C226" s="18">
        <v>458000</v>
      </c>
    </row>
    <row r="227" spans="1:3" ht="11.65" customHeight="1" outlineLevel="3" x14ac:dyDescent="0.25">
      <c r="A227" s="21" t="s">
        <v>19</v>
      </c>
      <c r="B227" s="17">
        <v>281</v>
      </c>
      <c r="C227" s="18">
        <v>458000</v>
      </c>
    </row>
    <row r="228" spans="1:3" ht="11.65" customHeight="1" outlineLevel="2" x14ac:dyDescent="0.25">
      <c r="A228" s="20" t="s">
        <v>24</v>
      </c>
      <c r="B228" s="17">
        <v>1397</v>
      </c>
      <c r="C228" s="18">
        <v>2289999</v>
      </c>
    </row>
    <row r="229" spans="1:3" ht="11.65" customHeight="1" outlineLevel="3" x14ac:dyDescent="0.25">
      <c r="A229" s="21" t="s">
        <v>21</v>
      </c>
      <c r="B229" s="17">
        <v>559</v>
      </c>
      <c r="C229" s="18">
        <v>916000</v>
      </c>
    </row>
    <row r="230" spans="1:3" ht="11.65" customHeight="1" outlineLevel="3" x14ac:dyDescent="0.25">
      <c r="A230" s="21" t="s">
        <v>18</v>
      </c>
      <c r="B230" s="17">
        <v>279</v>
      </c>
      <c r="C230" s="18">
        <v>458000</v>
      </c>
    </row>
    <row r="231" spans="1:3" ht="11.65" customHeight="1" outlineLevel="3" x14ac:dyDescent="0.25">
      <c r="A231" s="21" t="s">
        <v>20</v>
      </c>
      <c r="B231" s="17">
        <v>279</v>
      </c>
      <c r="C231" s="18">
        <v>457999</v>
      </c>
    </row>
    <row r="232" spans="1:3" ht="11.65" customHeight="1" outlineLevel="3" x14ac:dyDescent="0.25">
      <c r="A232" s="21" t="s">
        <v>19</v>
      </c>
      <c r="B232" s="17">
        <v>280</v>
      </c>
      <c r="C232" s="18">
        <v>458000</v>
      </c>
    </row>
    <row r="233" spans="1:3" ht="11.65" customHeight="1" x14ac:dyDescent="0.25">
      <c r="A233" s="194" t="s">
        <v>202</v>
      </c>
      <c r="B233" s="17">
        <v>19312</v>
      </c>
      <c r="C233" s="18">
        <v>28445297</v>
      </c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view="pageBreakPreview" zoomScale="95" zoomScaleNormal="100" zoomScaleSheetLayoutView="95" workbookViewId="0">
      <selection activeCell="E1" sqref="E1:G1"/>
    </sheetView>
  </sheetViews>
  <sheetFormatPr defaultRowHeight="15" x14ac:dyDescent="0.25"/>
  <cols>
    <col min="1" max="1" width="32.85546875" customWidth="1"/>
    <col min="2" max="2" width="13.140625" style="181" customWidth="1"/>
    <col min="3" max="3" width="18" style="181" customWidth="1"/>
    <col min="4" max="4" width="13.140625" style="181" customWidth="1"/>
    <col min="5" max="5" width="16.42578125" style="181" customWidth="1"/>
    <col min="6" max="6" width="13.140625" style="181" customWidth="1"/>
    <col min="7" max="7" width="18.5703125" style="181" customWidth="1"/>
  </cols>
  <sheetData>
    <row r="1" spans="1:12" s="141" customFormat="1" ht="44.25" customHeight="1" x14ac:dyDescent="0.2">
      <c r="A1" s="139"/>
      <c r="B1" s="139"/>
      <c r="C1" s="139"/>
      <c r="D1" s="139"/>
      <c r="E1" s="419" t="s">
        <v>2282</v>
      </c>
      <c r="F1" s="419"/>
      <c r="G1" s="419"/>
      <c r="H1" s="140"/>
      <c r="I1" s="140"/>
      <c r="J1" s="140"/>
      <c r="K1" s="140"/>
      <c r="L1" s="140"/>
    </row>
    <row r="2" spans="1:12" s="141" customFormat="1" ht="72.75" customHeight="1" x14ac:dyDescent="0.3">
      <c r="A2" s="440" t="s">
        <v>200</v>
      </c>
      <c r="B2" s="440"/>
      <c r="C2" s="440"/>
      <c r="D2" s="440"/>
      <c r="E2" s="440"/>
      <c r="F2" s="440"/>
      <c r="G2" s="440"/>
      <c r="H2" s="140"/>
      <c r="I2" s="140"/>
      <c r="J2" s="140"/>
      <c r="K2" s="140"/>
      <c r="L2" s="140"/>
    </row>
    <row r="3" spans="1:12" s="141" customFormat="1" ht="32.25" customHeight="1" x14ac:dyDescent="0.2">
      <c r="A3" s="441" t="s">
        <v>170</v>
      </c>
      <c r="B3" s="443" t="s">
        <v>171</v>
      </c>
      <c r="C3" s="444"/>
      <c r="D3" s="443" t="s">
        <v>172</v>
      </c>
      <c r="E3" s="444"/>
      <c r="F3" s="443" t="s">
        <v>173</v>
      </c>
      <c r="G3" s="444"/>
      <c r="H3" s="140"/>
      <c r="I3" s="140"/>
      <c r="J3" s="140"/>
      <c r="K3" s="140"/>
    </row>
    <row r="4" spans="1:12" s="144" customFormat="1" ht="18.75" x14ac:dyDescent="0.25">
      <c r="A4" s="442"/>
      <c r="B4" s="186" t="s">
        <v>5</v>
      </c>
      <c r="C4" s="186" t="s">
        <v>6</v>
      </c>
      <c r="D4" s="186" t="s">
        <v>5</v>
      </c>
      <c r="E4" s="186" t="s">
        <v>6</v>
      </c>
      <c r="F4" s="186" t="s">
        <v>5</v>
      </c>
      <c r="G4" s="186" t="s">
        <v>6</v>
      </c>
      <c r="H4" s="143"/>
      <c r="I4" s="143"/>
      <c r="J4" s="143"/>
      <c r="K4" s="143"/>
    </row>
    <row r="5" spans="1:12" ht="18.75" x14ac:dyDescent="0.3">
      <c r="A5" s="187" t="s">
        <v>188</v>
      </c>
      <c r="B5" s="188">
        <v>3495</v>
      </c>
      <c r="C5" s="189">
        <v>5128270</v>
      </c>
      <c r="D5" s="188">
        <v>-3</v>
      </c>
      <c r="E5" s="189">
        <v>413538</v>
      </c>
      <c r="F5" s="188">
        <f t="shared" ref="F5:G15" si="0">B5+D5</f>
        <v>3492</v>
      </c>
      <c r="G5" s="189">
        <f t="shared" si="0"/>
        <v>5541808</v>
      </c>
    </row>
    <row r="6" spans="1:12" ht="18.75" x14ac:dyDescent="0.3">
      <c r="A6" s="187" t="s">
        <v>189</v>
      </c>
      <c r="B6" s="188">
        <v>711</v>
      </c>
      <c r="C6" s="189">
        <v>872468</v>
      </c>
      <c r="D6" s="188">
        <v>153</v>
      </c>
      <c r="E6" s="189">
        <v>234371</v>
      </c>
      <c r="F6" s="188">
        <f t="shared" si="0"/>
        <v>864</v>
      </c>
      <c r="G6" s="189">
        <f t="shared" si="0"/>
        <v>1106839</v>
      </c>
    </row>
    <row r="7" spans="1:12" ht="18.75" x14ac:dyDescent="0.3">
      <c r="A7" s="190" t="s">
        <v>190</v>
      </c>
      <c r="B7" s="188">
        <v>5612</v>
      </c>
      <c r="C7" s="189">
        <v>9159999</v>
      </c>
      <c r="D7" s="188">
        <v>-223</v>
      </c>
      <c r="E7" s="189">
        <v>-315720</v>
      </c>
      <c r="F7" s="188">
        <f t="shared" si="0"/>
        <v>5389</v>
      </c>
      <c r="G7" s="189">
        <f t="shared" si="0"/>
        <v>8844279</v>
      </c>
    </row>
    <row r="8" spans="1:12" ht="18.75" x14ac:dyDescent="0.3">
      <c r="A8" s="187" t="s">
        <v>191</v>
      </c>
      <c r="B8" s="188">
        <v>1050</v>
      </c>
      <c r="C8" s="189">
        <v>1330153</v>
      </c>
      <c r="D8" s="188">
        <v>29</v>
      </c>
      <c r="E8" s="189">
        <v>32802</v>
      </c>
      <c r="F8" s="188">
        <f t="shared" si="0"/>
        <v>1079</v>
      </c>
      <c r="G8" s="189">
        <f t="shared" si="0"/>
        <v>1362955</v>
      </c>
    </row>
    <row r="9" spans="1:12" ht="18.75" x14ac:dyDescent="0.3">
      <c r="A9" s="190" t="s">
        <v>192</v>
      </c>
      <c r="B9" s="188">
        <v>1460</v>
      </c>
      <c r="C9" s="189">
        <v>1852480</v>
      </c>
      <c r="D9" s="188">
        <v>127</v>
      </c>
      <c r="E9" s="189">
        <v>237240</v>
      </c>
      <c r="F9" s="188">
        <f t="shared" si="0"/>
        <v>1587</v>
      </c>
      <c r="G9" s="189">
        <f t="shared" si="0"/>
        <v>2089720</v>
      </c>
    </row>
    <row r="10" spans="1:12" ht="18.75" x14ac:dyDescent="0.3">
      <c r="A10" s="187" t="s">
        <v>193</v>
      </c>
      <c r="B10" s="188">
        <v>2433</v>
      </c>
      <c r="C10" s="189">
        <v>4385338</v>
      </c>
      <c r="D10" s="188">
        <v>-150</v>
      </c>
      <c r="E10" s="189">
        <v>-647910</v>
      </c>
      <c r="F10" s="188">
        <f t="shared" si="0"/>
        <v>2283</v>
      </c>
      <c r="G10" s="189">
        <f t="shared" si="0"/>
        <v>3737428</v>
      </c>
    </row>
    <row r="11" spans="1:12" ht="18.75" x14ac:dyDescent="0.3">
      <c r="A11" s="187" t="s">
        <v>194</v>
      </c>
      <c r="B11" s="188">
        <v>528</v>
      </c>
      <c r="C11" s="189">
        <v>647909</v>
      </c>
      <c r="D11" s="188">
        <v>86</v>
      </c>
      <c r="E11" s="189">
        <v>126772</v>
      </c>
      <c r="F11" s="188">
        <f t="shared" si="0"/>
        <v>614</v>
      </c>
      <c r="G11" s="189">
        <f t="shared" si="0"/>
        <v>774681</v>
      </c>
    </row>
    <row r="12" spans="1:12" ht="18.75" x14ac:dyDescent="0.3">
      <c r="A12" s="187" t="s">
        <v>195</v>
      </c>
      <c r="B12" s="188">
        <v>1853</v>
      </c>
      <c r="C12" s="189">
        <v>2342582</v>
      </c>
      <c r="D12" s="188">
        <v>-156</v>
      </c>
      <c r="E12" s="189">
        <v>-270042</v>
      </c>
      <c r="F12" s="188">
        <f t="shared" si="0"/>
        <v>1697</v>
      </c>
      <c r="G12" s="189">
        <f t="shared" si="0"/>
        <v>2072540</v>
      </c>
    </row>
    <row r="13" spans="1:12" ht="18.75" x14ac:dyDescent="0.3">
      <c r="A13" s="187" t="s">
        <v>196</v>
      </c>
      <c r="B13" s="188">
        <v>527</v>
      </c>
      <c r="C13" s="189">
        <v>646682</v>
      </c>
      <c r="D13" s="188">
        <v>101</v>
      </c>
      <c r="E13" s="189">
        <v>143739</v>
      </c>
      <c r="F13" s="188">
        <f t="shared" si="0"/>
        <v>628</v>
      </c>
      <c r="G13" s="189">
        <f t="shared" si="0"/>
        <v>790421</v>
      </c>
    </row>
    <row r="14" spans="1:12" ht="18.75" x14ac:dyDescent="0.3">
      <c r="A14" s="187" t="s">
        <v>197</v>
      </c>
      <c r="B14" s="188">
        <v>632</v>
      </c>
      <c r="C14" s="189">
        <v>775527</v>
      </c>
      <c r="D14" s="188">
        <v>122</v>
      </c>
      <c r="E14" s="189">
        <v>171982</v>
      </c>
      <c r="F14" s="188">
        <f t="shared" si="0"/>
        <v>754</v>
      </c>
      <c r="G14" s="189">
        <f t="shared" si="0"/>
        <v>947509</v>
      </c>
    </row>
    <row r="15" spans="1:12" ht="18.75" x14ac:dyDescent="0.3">
      <c r="A15" s="190" t="s">
        <v>198</v>
      </c>
      <c r="B15" s="188">
        <v>1011</v>
      </c>
      <c r="C15" s="189">
        <v>1303889</v>
      </c>
      <c r="D15" s="188">
        <v>-86</v>
      </c>
      <c r="E15" s="189">
        <v>-126772</v>
      </c>
      <c r="F15" s="188">
        <f t="shared" si="0"/>
        <v>925</v>
      </c>
      <c r="G15" s="189">
        <f t="shared" si="0"/>
        <v>1177117</v>
      </c>
    </row>
    <row r="16" spans="1:12" s="182" customFormat="1" ht="18.75" x14ac:dyDescent="0.3">
      <c r="A16" s="191" t="s">
        <v>199</v>
      </c>
      <c r="B16" s="192">
        <f t="shared" ref="B16:G16" si="1">SUM(B5:B15)</f>
        <v>19312</v>
      </c>
      <c r="C16" s="193">
        <f t="shared" si="1"/>
        <v>28445297</v>
      </c>
      <c r="D16" s="192">
        <f t="shared" si="1"/>
        <v>0</v>
      </c>
      <c r="E16" s="193">
        <f>SUM(E5:E15)</f>
        <v>0</v>
      </c>
      <c r="F16" s="192">
        <f t="shared" si="1"/>
        <v>19312</v>
      </c>
      <c r="G16" s="193">
        <f t="shared" si="1"/>
        <v>28445297</v>
      </c>
    </row>
    <row r="18" spans="2:7" x14ac:dyDescent="0.25">
      <c r="B18" s="183"/>
      <c r="C18" s="184"/>
      <c r="D18" s="183"/>
      <c r="E18" s="184"/>
      <c r="F18" s="183"/>
      <c r="G18" s="184"/>
    </row>
  </sheetData>
  <mergeCells count="6">
    <mergeCell ref="E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view="pageBreakPreview" zoomScale="136" zoomScaleNormal="100" zoomScaleSheetLayoutView="136" workbookViewId="0">
      <selection activeCell="D14" sqref="D14"/>
    </sheetView>
  </sheetViews>
  <sheetFormatPr defaultColWidth="9.140625" defaultRowHeight="15" outlineLevelRow="3" x14ac:dyDescent="0.25"/>
  <cols>
    <col min="1" max="1" width="22" style="220" customWidth="1"/>
    <col min="2" max="2" width="12.42578125" style="220" customWidth="1"/>
    <col min="3" max="3" width="20.7109375" style="220" customWidth="1"/>
    <col min="4" max="251" width="9.140625" style="220"/>
    <col min="252" max="252" width="2" style="220" customWidth="1"/>
    <col min="253" max="253" width="22" style="220" customWidth="1"/>
    <col min="254" max="254" width="6.7109375" style="220" customWidth="1"/>
    <col min="255" max="255" width="13" style="220" customWidth="1"/>
    <col min="256" max="256" width="9.140625" style="220"/>
    <col min="257" max="257" width="9.140625" style="220" customWidth="1"/>
    <col min="258" max="258" width="8" style="220" customWidth="1"/>
    <col min="259" max="507" width="9.140625" style="220"/>
    <col min="508" max="508" width="2" style="220" customWidth="1"/>
    <col min="509" max="509" width="22" style="220" customWidth="1"/>
    <col min="510" max="510" width="6.7109375" style="220" customWidth="1"/>
    <col min="511" max="511" width="13" style="220" customWidth="1"/>
    <col min="512" max="512" width="9.140625" style="220"/>
    <col min="513" max="513" width="9.140625" style="220" customWidth="1"/>
    <col min="514" max="514" width="8" style="220" customWidth="1"/>
    <col min="515" max="763" width="9.140625" style="220"/>
    <col min="764" max="764" width="2" style="220" customWidth="1"/>
    <col min="765" max="765" width="22" style="220" customWidth="1"/>
    <col min="766" max="766" width="6.7109375" style="220" customWidth="1"/>
    <col min="767" max="767" width="13" style="220" customWidth="1"/>
    <col min="768" max="768" width="9.140625" style="220"/>
    <col min="769" max="769" width="9.140625" style="220" customWidth="1"/>
    <col min="770" max="770" width="8" style="220" customWidth="1"/>
    <col min="771" max="1019" width="9.140625" style="220"/>
    <col min="1020" max="1020" width="2" style="220" customWidth="1"/>
    <col min="1021" max="1021" width="22" style="220" customWidth="1"/>
    <col min="1022" max="1022" width="6.7109375" style="220" customWidth="1"/>
    <col min="1023" max="1023" width="13" style="220" customWidth="1"/>
    <col min="1024" max="1024" width="9.140625" style="220"/>
    <col min="1025" max="1025" width="9.140625" style="220" customWidth="1"/>
    <col min="1026" max="1026" width="8" style="220" customWidth="1"/>
    <col min="1027" max="1275" width="9.140625" style="220"/>
    <col min="1276" max="1276" width="2" style="220" customWidth="1"/>
    <col min="1277" max="1277" width="22" style="220" customWidth="1"/>
    <col min="1278" max="1278" width="6.7109375" style="220" customWidth="1"/>
    <col min="1279" max="1279" width="13" style="220" customWidth="1"/>
    <col min="1280" max="1280" width="9.140625" style="220"/>
    <col min="1281" max="1281" width="9.140625" style="220" customWidth="1"/>
    <col min="1282" max="1282" width="8" style="220" customWidth="1"/>
    <col min="1283" max="1531" width="9.140625" style="220"/>
    <col min="1532" max="1532" width="2" style="220" customWidth="1"/>
    <col min="1533" max="1533" width="22" style="220" customWidth="1"/>
    <col min="1534" max="1534" width="6.7109375" style="220" customWidth="1"/>
    <col min="1535" max="1535" width="13" style="220" customWidth="1"/>
    <col min="1536" max="1536" width="9.140625" style="220"/>
    <col min="1537" max="1537" width="9.140625" style="220" customWidth="1"/>
    <col min="1538" max="1538" width="8" style="220" customWidth="1"/>
    <col min="1539" max="1787" width="9.140625" style="220"/>
    <col min="1788" max="1788" width="2" style="220" customWidth="1"/>
    <col min="1789" max="1789" width="22" style="220" customWidth="1"/>
    <col min="1790" max="1790" width="6.7109375" style="220" customWidth="1"/>
    <col min="1791" max="1791" width="13" style="220" customWidth="1"/>
    <col min="1792" max="1792" width="9.140625" style="220"/>
    <col min="1793" max="1793" width="9.140625" style="220" customWidth="1"/>
    <col min="1794" max="1794" width="8" style="220" customWidth="1"/>
    <col min="1795" max="2043" width="9.140625" style="220"/>
    <col min="2044" max="2044" width="2" style="220" customWidth="1"/>
    <col min="2045" max="2045" width="22" style="220" customWidth="1"/>
    <col min="2046" max="2046" width="6.7109375" style="220" customWidth="1"/>
    <col min="2047" max="2047" width="13" style="220" customWidth="1"/>
    <col min="2048" max="2048" width="9.140625" style="220"/>
    <col min="2049" max="2049" width="9.140625" style="220" customWidth="1"/>
    <col min="2050" max="2050" width="8" style="220" customWidth="1"/>
    <col min="2051" max="2299" width="9.140625" style="220"/>
    <col min="2300" max="2300" width="2" style="220" customWidth="1"/>
    <col min="2301" max="2301" width="22" style="220" customWidth="1"/>
    <col min="2302" max="2302" width="6.7109375" style="220" customWidth="1"/>
    <col min="2303" max="2303" width="13" style="220" customWidth="1"/>
    <col min="2304" max="2304" width="9.140625" style="220"/>
    <col min="2305" max="2305" width="9.140625" style="220" customWidth="1"/>
    <col min="2306" max="2306" width="8" style="220" customWidth="1"/>
    <col min="2307" max="2555" width="9.140625" style="220"/>
    <col min="2556" max="2556" width="2" style="220" customWidth="1"/>
    <col min="2557" max="2557" width="22" style="220" customWidth="1"/>
    <col min="2558" max="2558" width="6.7109375" style="220" customWidth="1"/>
    <col min="2559" max="2559" width="13" style="220" customWidth="1"/>
    <col min="2560" max="2560" width="9.140625" style="220"/>
    <col min="2561" max="2561" width="9.140625" style="220" customWidth="1"/>
    <col min="2562" max="2562" width="8" style="220" customWidth="1"/>
    <col min="2563" max="2811" width="9.140625" style="220"/>
    <col min="2812" max="2812" width="2" style="220" customWidth="1"/>
    <col min="2813" max="2813" width="22" style="220" customWidth="1"/>
    <col min="2814" max="2814" width="6.7109375" style="220" customWidth="1"/>
    <col min="2815" max="2815" width="13" style="220" customWidth="1"/>
    <col min="2816" max="2816" width="9.140625" style="220"/>
    <col min="2817" max="2817" width="9.140625" style="220" customWidth="1"/>
    <col min="2818" max="2818" width="8" style="220" customWidth="1"/>
    <col min="2819" max="3067" width="9.140625" style="220"/>
    <col min="3068" max="3068" width="2" style="220" customWidth="1"/>
    <col min="3069" max="3069" width="22" style="220" customWidth="1"/>
    <col min="3070" max="3070" width="6.7109375" style="220" customWidth="1"/>
    <col min="3071" max="3071" width="13" style="220" customWidth="1"/>
    <col min="3072" max="3072" width="9.140625" style="220"/>
    <col min="3073" max="3073" width="9.140625" style="220" customWidth="1"/>
    <col min="3074" max="3074" width="8" style="220" customWidth="1"/>
    <col min="3075" max="3323" width="9.140625" style="220"/>
    <col min="3324" max="3324" width="2" style="220" customWidth="1"/>
    <col min="3325" max="3325" width="22" style="220" customWidth="1"/>
    <col min="3326" max="3326" width="6.7109375" style="220" customWidth="1"/>
    <col min="3327" max="3327" width="13" style="220" customWidth="1"/>
    <col min="3328" max="3328" width="9.140625" style="220"/>
    <col min="3329" max="3329" width="9.140625" style="220" customWidth="1"/>
    <col min="3330" max="3330" width="8" style="220" customWidth="1"/>
    <col min="3331" max="3579" width="9.140625" style="220"/>
    <col min="3580" max="3580" width="2" style="220" customWidth="1"/>
    <col min="3581" max="3581" width="22" style="220" customWidth="1"/>
    <col min="3582" max="3582" width="6.7109375" style="220" customWidth="1"/>
    <col min="3583" max="3583" width="13" style="220" customWidth="1"/>
    <col min="3584" max="3584" width="9.140625" style="220"/>
    <col min="3585" max="3585" width="9.140625" style="220" customWidth="1"/>
    <col min="3586" max="3586" width="8" style="220" customWidth="1"/>
    <col min="3587" max="3835" width="9.140625" style="220"/>
    <col min="3836" max="3836" width="2" style="220" customWidth="1"/>
    <col min="3837" max="3837" width="22" style="220" customWidth="1"/>
    <col min="3838" max="3838" width="6.7109375" style="220" customWidth="1"/>
    <col min="3839" max="3839" width="13" style="220" customWidth="1"/>
    <col min="3840" max="3840" width="9.140625" style="220"/>
    <col min="3841" max="3841" width="9.140625" style="220" customWidth="1"/>
    <col min="3842" max="3842" width="8" style="220" customWidth="1"/>
    <col min="3843" max="4091" width="9.140625" style="220"/>
    <col min="4092" max="4092" width="2" style="220" customWidth="1"/>
    <col min="4093" max="4093" width="22" style="220" customWidth="1"/>
    <col min="4094" max="4094" width="6.7109375" style="220" customWidth="1"/>
    <col min="4095" max="4095" width="13" style="220" customWidth="1"/>
    <col min="4096" max="4096" width="9.140625" style="220"/>
    <col min="4097" max="4097" width="9.140625" style="220" customWidth="1"/>
    <col min="4098" max="4098" width="8" style="220" customWidth="1"/>
    <col min="4099" max="4347" width="9.140625" style="220"/>
    <col min="4348" max="4348" width="2" style="220" customWidth="1"/>
    <col min="4349" max="4349" width="22" style="220" customWidth="1"/>
    <col min="4350" max="4350" width="6.7109375" style="220" customWidth="1"/>
    <col min="4351" max="4351" width="13" style="220" customWidth="1"/>
    <col min="4352" max="4352" width="9.140625" style="220"/>
    <col min="4353" max="4353" width="9.140625" style="220" customWidth="1"/>
    <col min="4354" max="4354" width="8" style="220" customWidth="1"/>
    <col min="4355" max="4603" width="9.140625" style="220"/>
    <col min="4604" max="4604" width="2" style="220" customWidth="1"/>
    <col min="4605" max="4605" width="22" style="220" customWidth="1"/>
    <col min="4606" max="4606" width="6.7109375" style="220" customWidth="1"/>
    <col min="4607" max="4607" width="13" style="220" customWidth="1"/>
    <col min="4608" max="4608" width="9.140625" style="220"/>
    <col min="4609" max="4609" width="9.140625" style="220" customWidth="1"/>
    <col min="4610" max="4610" width="8" style="220" customWidth="1"/>
    <col min="4611" max="4859" width="9.140625" style="220"/>
    <col min="4860" max="4860" width="2" style="220" customWidth="1"/>
    <col min="4861" max="4861" width="22" style="220" customWidth="1"/>
    <col min="4862" max="4862" width="6.7109375" style="220" customWidth="1"/>
    <col min="4863" max="4863" width="13" style="220" customWidth="1"/>
    <col min="4864" max="4864" width="9.140625" style="220"/>
    <col min="4865" max="4865" width="9.140625" style="220" customWidth="1"/>
    <col min="4866" max="4866" width="8" style="220" customWidth="1"/>
    <col min="4867" max="5115" width="9.140625" style="220"/>
    <col min="5116" max="5116" width="2" style="220" customWidth="1"/>
    <col min="5117" max="5117" width="22" style="220" customWidth="1"/>
    <col min="5118" max="5118" width="6.7109375" style="220" customWidth="1"/>
    <col min="5119" max="5119" width="13" style="220" customWidth="1"/>
    <col min="5120" max="5120" width="9.140625" style="220"/>
    <col min="5121" max="5121" width="9.140625" style="220" customWidth="1"/>
    <col min="5122" max="5122" width="8" style="220" customWidth="1"/>
    <col min="5123" max="5371" width="9.140625" style="220"/>
    <col min="5372" max="5372" width="2" style="220" customWidth="1"/>
    <col min="5373" max="5373" width="22" style="220" customWidth="1"/>
    <col min="5374" max="5374" width="6.7109375" style="220" customWidth="1"/>
    <col min="5375" max="5375" width="13" style="220" customWidth="1"/>
    <col min="5376" max="5376" width="9.140625" style="220"/>
    <col min="5377" max="5377" width="9.140625" style="220" customWidth="1"/>
    <col min="5378" max="5378" width="8" style="220" customWidth="1"/>
    <col min="5379" max="5627" width="9.140625" style="220"/>
    <col min="5628" max="5628" width="2" style="220" customWidth="1"/>
    <col min="5629" max="5629" width="22" style="220" customWidth="1"/>
    <col min="5630" max="5630" width="6.7109375" style="220" customWidth="1"/>
    <col min="5631" max="5631" width="13" style="220" customWidth="1"/>
    <col min="5632" max="5632" width="9.140625" style="220"/>
    <col min="5633" max="5633" width="9.140625" style="220" customWidth="1"/>
    <col min="5634" max="5634" width="8" style="220" customWidth="1"/>
    <col min="5635" max="5883" width="9.140625" style="220"/>
    <col min="5884" max="5884" width="2" style="220" customWidth="1"/>
    <col min="5885" max="5885" width="22" style="220" customWidth="1"/>
    <col min="5886" max="5886" width="6.7109375" style="220" customWidth="1"/>
    <col min="5887" max="5887" width="13" style="220" customWidth="1"/>
    <col min="5888" max="5888" width="9.140625" style="220"/>
    <col min="5889" max="5889" width="9.140625" style="220" customWidth="1"/>
    <col min="5890" max="5890" width="8" style="220" customWidth="1"/>
    <col min="5891" max="6139" width="9.140625" style="220"/>
    <col min="6140" max="6140" width="2" style="220" customWidth="1"/>
    <col min="6141" max="6141" width="22" style="220" customWidth="1"/>
    <col min="6142" max="6142" width="6.7109375" style="220" customWidth="1"/>
    <col min="6143" max="6143" width="13" style="220" customWidth="1"/>
    <col min="6144" max="6144" width="9.140625" style="220"/>
    <col min="6145" max="6145" width="9.140625" style="220" customWidth="1"/>
    <col min="6146" max="6146" width="8" style="220" customWidth="1"/>
    <col min="6147" max="6395" width="9.140625" style="220"/>
    <col min="6396" max="6396" width="2" style="220" customWidth="1"/>
    <col min="6397" max="6397" width="22" style="220" customWidth="1"/>
    <col min="6398" max="6398" width="6.7109375" style="220" customWidth="1"/>
    <col min="6399" max="6399" width="13" style="220" customWidth="1"/>
    <col min="6400" max="6400" width="9.140625" style="220"/>
    <col min="6401" max="6401" width="9.140625" style="220" customWidth="1"/>
    <col min="6402" max="6402" width="8" style="220" customWidth="1"/>
    <col min="6403" max="6651" width="9.140625" style="220"/>
    <col min="6652" max="6652" width="2" style="220" customWidth="1"/>
    <col min="6653" max="6653" width="22" style="220" customWidth="1"/>
    <col min="6654" max="6654" width="6.7109375" style="220" customWidth="1"/>
    <col min="6655" max="6655" width="13" style="220" customWidth="1"/>
    <col min="6656" max="6656" width="9.140625" style="220"/>
    <col min="6657" max="6657" width="9.140625" style="220" customWidth="1"/>
    <col min="6658" max="6658" width="8" style="220" customWidth="1"/>
    <col min="6659" max="6907" width="9.140625" style="220"/>
    <col min="6908" max="6908" width="2" style="220" customWidth="1"/>
    <col min="6909" max="6909" width="22" style="220" customWidth="1"/>
    <col min="6910" max="6910" width="6.7109375" style="220" customWidth="1"/>
    <col min="6911" max="6911" width="13" style="220" customWidth="1"/>
    <col min="6912" max="6912" width="9.140625" style="220"/>
    <col min="6913" max="6913" width="9.140625" style="220" customWidth="1"/>
    <col min="6914" max="6914" width="8" style="220" customWidth="1"/>
    <col min="6915" max="7163" width="9.140625" style="220"/>
    <col min="7164" max="7164" width="2" style="220" customWidth="1"/>
    <col min="7165" max="7165" width="22" style="220" customWidth="1"/>
    <col min="7166" max="7166" width="6.7109375" style="220" customWidth="1"/>
    <col min="7167" max="7167" width="13" style="220" customWidth="1"/>
    <col min="7168" max="7168" width="9.140625" style="220"/>
    <col min="7169" max="7169" width="9.140625" style="220" customWidth="1"/>
    <col min="7170" max="7170" width="8" style="220" customWidth="1"/>
    <col min="7171" max="7419" width="9.140625" style="220"/>
    <col min="7420" max="7420" width="2" style="220" customWidth="1"/>
    <col min="7421" max="7421" width="22" style="220" customWidth="1"/>
    <col min="7422" max="7422" width="6.7109375" style="220" customWidth="1"/>
    <col min="7423" max="7423" width="13" style="220" customWidth="1"/>
    <col min="7424" max="7424" width="9.140625" style="220"/>
    <col min="7425" max="7425" width="9.140625" style="220" customWidth="1"/>
    <col min="7426" max="7426" width="8" style="220" customWidth="1"/>
    <col min="7427" max="7675" width="9.140625" style="220"/>
    <col min="7676" max="7676" width="2" style="220" customWidth="1"/>
    <col min="7677" max="7677" width="22" style="220" customWidth="1"/>
    <col min="7678" max="7678" width="6.7109375" style="220" customWidth="1"/>
    <col min="7679" max="7679" width="13" style="220" customWidth="1"/>
    <col min="7680" max="7680" width="9.140625" style="220"/>
    <col min="7681" max="7681" width="9.140625" style="220" customWidth="1"/>
    <col min="7682" max="7682" width="8" style="220" customWidth="1"/>
    <col min="7683" max="7931" width="9.140625" style="220"/>
    <col min="7932" max="7932" width="2" style="220" customWidth="1"/>
    <col min="7933" max="7933" width="22" style="220" customWidth="1"/>
    <col min="7934" max="7934" width="6.7109375" style="220" customWidth="1"/>
    <col min="7935" max="7935" width="13" style="220" customWidth="1"/>
    <col min="7936" max="7936" width="9.140625" style="220"/>
    <col min="7937" max="7937" width="9.140625" style="220" customWidth="1"/>
    <col min="7938" max="7938" width="8" style="220" customWidth="1"/>
    <col min="7939" max="8187" width="9.140625" style="220"/>
    <col min="8188" max="8188" width="2" style="220" customWidth="1"/>
    <col min="8189" max="8189" width="22" style="220" customWidth="1"/>
    <col min="8190" max="8190" width="6.7109375" style="220" customWidth="1"/>
    <col min="8191" max="8191" width="13" style="220" customWidth="1"/>
    <col min="8192" max="8192" width="9.140625" style="220"/>
    <col min="8193" max="8193" width="9.140625" style="220" customWidth="1"/>
    <col min="8194" max="8194" width="8" style="220" customWidth="1"/>
    <col min="8195" max="8443" width="9.140625" style="220"/>
    <col min="8444" max="8444" width="2" style="220" customWidth="1"/>
    <col min="8445" max="8445" width="22" style="220" customWidth="1"/>
    <col min="8446" max="8446" width="6.7109375" style="220" customWidth="1"/>
    <col min="8447" max="8447" width="13" style="220" customWidth="1"/>
    <col min="8448" max="8448" width="9.140625" style="220"/>
    <col min="8449" max="8449" width="9.140625" style="220" customWidth="1"/>
    <col min="8450" max="8450" width="8" style="220" customWidth="1"/>
    <col min="8451" max="8699" width="9.140625" style="220"/>
    <col min="8700" max="8700" width="2" style="220" customWidth="1"/>
    <col min="8701" max="8701" width="22" style="220" customWidth="1"/>
    <col min="8702" max="8702" width="6.7109375" style="220" customWidth="1"/>
    <col min="8703" max="8703" width="13" style="220" customWidth="1"/>
    <col min="8704" max="8704" width="9.140625" style="220"/>
    <col min="8705" max="8705" width="9.140625" style="220" customWidth="1"/>
    <col min="8706" max="8706" width="8" style="220" customWidth="1"/>
    <col min="8707" max="8955" width="9.140625" style="220"/>
    <col min="8956" max="8956" width="2" style="220" customWidth="1"/>
    <col min="8957" max="8957" width="22" style="220" customWidth="1"/>
    <col min="8958" max="8958" width="6.7109375" style="220" customWidth="1"/>
    <col min="8959" max="8959" width="13" style="220" customWidth="1"/>
    <col min="8960" max="8960" width="9.140625" style="220"/>
    <col min="8961" max="8961" width="9.140625" style="220" customWidth="1"/>
    <col min="8962" max="8962" width="8" style="220" customWidth="1"/>
    <col min="8963" max="9211" width="9.140625" style="220"/>
    <col min="9212" max="9212" width="2" style="220" customWidth="1"/>
    <col min="9213" max="9213" width="22" style="220" customWidth="1"/>
    <col min="9214" max="9214" width="6.7109375" style="220" customWidth="1"/>
    <col min="9215" max="9215" width="13" style="220" customWidth="1"/>
    <col min="9216" max="9216" width="9.140625" style="220"/>
    <col min="9217" max="9217" width="9.140625" style="220" customWidth="1"/>
    <col min="9218" max="9218" width="8" style="220" customWidth="1"/>
    <col min="9219" max="9467" width="9.140625" style="220"/>
    <col min="9468" max="9468" width="2" style="220" customWidth="1"/>
    <col min="9469" max="9469" width="22" style="220" customWidth="1"/>
    <col min="9470" max="9470" width="6.7109375" style="220" customWidth="1"/>
    <col min="9471" max="9471" width="13" style="220" customWidth="1"/>
    <col min="9472" max="9472" width="9.140625" style="220"/>
    <col min="9473" max="9473" width="9.140625" style="220" customWidth="1"/>
    <col min="9474" max="9474" width="8" style="220" customWidth="1"/>
    <col min="9475" max="9723" width="9.140625" style="220"/>
    <col min="9724" max="9724" width="2" style="220" customWidth="1"/>
    <col min="9725" max="9725" width="22" style="220" customWidth="1"/>
    <col min="9726" max="9726" width="6.7109375" style="220" customWidth="1"/>
    <col min="9727" max="9727" width="13" style="220" customWidth="1"/>
    <col min="9728" max="9728" width="9.140625" style="220"/>
    <col min="9729" max="9729" width="9.140625" style="220" customWidth="1"/>
    <col min="9730" max="9730" width="8" style="220" customWidth="1"/>
    <col min="9731" max="9979" width="9.140625" style="220"/>
    <col min="9980" max="9980" width="2" style="220" customWidth="1"/>
    <col min="9981" max="9981" width="22" style="220" customWidth="1"/>
    <col min="9982" max="9982" width="6.7109375" style="220" customWidth="1"/>
    <col min="9983" max="9983" width="13" style="220" customWidth="1"/>
    <col min="9984" max="9984" width="9.140625" style="220"/>
    <col min="9985" max="9985" width="9.140625" style="220" customWidth="1"/>
    <col min="9986" max="9986" width="8" style="220" customWidth="1"/>
    <col min="9987" max="10235" width="9.140625" style="220"/>
    <col min="10236" max="10236" width="2" style="220" customWidth="1"/>
    <col min="10237" max="10237" width="22" style="220" customWidth="1"/>
    <col min="10238" max="10238" width="6.7109375" style="220" customWidth="1"/>
    <col min="10239" max="10239" width="13" style="220" customWidth="1"/>
    <col min="10240" max="10240" width="9.140625" style="220"/>
    <col min="10241" max="10241" width="9.140625" style="220" customWidth="1"/>
    <col min="10242" max="10242" width="8" style="220" customWidth="1"/>
    <col min="10243" max="10491" width="9.140625" style="220"/>
    <col min="10492" max="10492" width="2" style="220" customWidth="1"/>
    <col min="10493" max="10493" width="22" style="220" customWidth="1"/>
    <col min="10494" max="10494" width="6.7109375" style="220" customWidth="1"/>
    <col min="10495" max="10495" width="13" style="220" customWidth="1"/>
    <col min="10496" max="10496" width="9.140625" style="220"/>
    <col min="10497" max="10497" width="9.140625" style="220" customWidth="1"/>
    <col min="10498" max="10498" width="8" style="220" customWidth="1"/>
    <col min="10499" max="10747" width="9.140625" style="220"/>
    <col min="10748" max="10748" width="2" style="220" customWidth="1"/>
    <col min="10749" max="10749" width="22" style="220" customWidth="1"/>
    <col min="10750" max="10750" width="6.7109375" style="220" customWidth="1"/>
    <col min="10751" max="10751" width="13" style="220" customWidth="1"/>
    <col min="10752" max="10752" width="9.140625" style="220"/>
    <col min="10753" max="10753" width="9.140625" style="220" customWidth="1"/>
    <col min="10754" max="10754" width="8" style="220" customWidth="1"/>
    <col min="10755" max="11003" width="9.140625" style="220"/>
    <col min="11004" max="11004" width="2" style="220" customWidth="1"/>
    <col min="11005" max="11005" width="22" style="220" customWidth="1"/>
    <col min="11006" max="11006" width="6.7109375" style="220" customWidth="1"/>
    <col min="11007" max="11007" width="13" style="220" customWidth="1"/>
    <col min="11008" max="11008" width="9.140625" style="220"/>
    <col min="11009" max="11009" width="9.140625" style="220" customWidth="1"/>
    <col min="11010" max="11010" width="8" style="220" customWidth="1"/>
    <col min="11011" max="11259" width="9.140625" style="220"/>
    <col min="11260" max="11260" width="2" style="220" customWidth="1"/>
    <col min="11261" max="11261" width="22" style="220" customWidth="1"/>
    <col min="11262" max="11262" width="6.7109375" style="220" customWidth="1"/>
    <col min="11263" max="11263" width="13" style="220" customWidth="1"/>
    <col min="11264" max="11264" width="9.140625" style="220"/>
    <col min="11265" max="11265" width="9.140625" style="220" customWidth="1"/>
    <col min="11266" max="11266" width="8" style="220" customWidth="1"/>
    <col min="11267" max="11515" width="9.140625" style="220"/>
    <col min="11516" max="11516" width="2" style="220" customWidth="1"/>
    <col min="11517" max="11517" width="22" style="220" customWidth="1"/>
    <col min="11518" max="11518" width="6.7109375" style="220" customWidth="1"/>
    <col min="11519" max="11519" width="13" style="220" customWidth="1"/>
    <col min="11520" max="11520" width="9.140625" style="220"/>
    <col min="11521" max="11521" width="9.140625" style="220" customWidth="1"/>
    <col min="11522" max="11522" width="8" style="220" customWidth="1"/>
    <col min="11523" max="11771" width="9.140625" style="220"/>
    <col min="11772" max="11772" width="2" style="220" customWidth="1"/>
    <col min="11773" max="11773" width="22" style="220" customWidth="1"/>
    <col min="11774" max="11774" width="6.7109375" style="220" customWidth="1"/>
    <col min="11775" max="11775" width="13" style="220" customWidth="1"/>
    <col min="11776" max="11776" width="9.140625" style="220"/>
    <col min="11777" max="11777" width="9.140625" style="220" customWidth="1"/>
    <col min="11778" max="11778" width="8" style="220" customWidth="1"/>
    <col min="11779" max="12027" width="9.140625" style="220"/>
    <col min="12028" max="12028" width="2" style="220" customWidth="1"/>
    <col min="12029" max="12029" width="22" style="220" customWidth="1"/>
    <col min="12030" max="12030" width="6.7109375" style="220" customWidth="1"/>
    <col min="12031" max="12031" width="13" style="220" customWidth="1"/>
    <col min="12032" max="12032" width="9.140625" style="220"/>
    <col min="12033" max="12033" width="9.140625" style="220" customWidth="1"/>
    <col min="12034" max="12034" width="8" style="220" customWidth="1"/>
    <col min="12035" max="12283" width="9.140625" style="220"/>
    <col min="12284" max="12284" width="2" style="220" customWidth="1"/>
    <col min="12285" max="12285" width="22" style="220" customWidth="1"/>
    <col min="12286" max="12286" width="6.7109375" style="220" customWidth="1"/>
    <col min="12287" max="12287" width="13" style="220" customWidth="1"/>
    <col min="12288" max="12288" width="9.140625" style="220"/>
    <col min="12289" max="12289" width="9.140625" style="220" customWidth="1"/>
    <col min="12290" max="12290" width="8" style="220" customWidth="1"/>
    <col min="12291" max="12539" width="9.140625" style="220"/>
    <col min="12540" max="12540" width="2" style="220" customWidth="1"/>
    <col min="12541" max="12541" width="22" style="220" customWidth="1"/>
    <col min="12542" max="12542" width="6.7109375" style="220" customWidth="1"/>
    <col min="12543" max="12543" width="13" style="220" customWidth="1"/>
    <col min="12544" max="12544" width="9.140625" style="220"/>
    <col min="12545" max="12545" width="9.140625" style="220" customWidth="1"/>
    <col min="12546" max="12546" width="8" style="220" customWidth="1"/>
    <col min="12547" max="12795" width="9.140625" style="220"/>
    <col min="12796" max="12796" width="2" style="220" customWidth="1"/>
    <col min="12797" max="12797" width="22" style="220" customWidth="1"/>
    <col min="12798" max="12798" width="6.7109375" style="220" customWidth="1"/>
    <col min="12799" max="12799" width="13" style="220" customWidth="1"/>
    <col min="12800" max="12800" width="9.140625" style="220"/>
    <col min="12801" max="12801" width="9.140625" style="220" customWidth="1"/>
    <col min="12802" max="12802" width="8" style="220" customWidth="1"/>
    <col min="12803" max="13051" width="9.140625" style="220"/>
    <col min="13052" max="13052" width="2" style="220" customWidth="1"/>
    <col min="13053" max="13053" width="22" style="220" customWidth="1"/>
    <col min="13054" max="13054" width="6.7109375" style="220" customWidth="1"/>
    <col min="13055" max="13055" width="13" style="220" customWidth="1"/>
    <col min="13056" max="13056" width="9.140625" style="220"/>
    <col min="13057" max="13057" width="9.140625" style="220" customWidth="1"/>
    <col min="13058" max="13058" width="8" style="220" customWidth="1"/>
    <col min="13059" max="13307" width="9.140625" style="220"/>
    <col min="13308" max="13308" width="2" style="220" customWidth="1"/>
    <col min="13309" max="13309" width="22" style="220" customWidth="1"/>
    <col min="13310" max="13310" width="6.7109375" style="220" customWidth="1"/>
    <col min="13311" max="13311" width="13" style="220" customWidth="1"/>
    <col min="13312" max="13312" width="9.140625" style="220"/>
    <col min="13313" max="13313" width="9.140625" style="220" customWidth="1"/>
    <col min="13314" max="13314" width="8" style="220" customWidth="1"/>
    <col min="13315" max="13563" width="9.140625" style="220"/>
    <col min="13564" max="13564" width="2" style="220" customWidth="1"/>
    <col min="13565" max="13565" width="22" style="220" customWidth="1"/>
    <col min="13566" max="13566" width="6.7109375" style="220" customWidth="1"/>
    <col min="13567" max="13567" width="13" style="220" customWidth="1"/>
    <col min="13568" max="13568" width="9.140625" style="220"/>
    <col min="13569" max="13569" width="9.140625" style="220" customWidth="1"/>
    <col min="13570" max="13570" width="8" style="220" customWidth="1"/>
    <col min="13571" max="13819" width="9.140625" style="220"/>
    <col min="13820" max="13820" width="2" style="220" customWidth="1"/>
    <col min="13821" max="13821" width="22" style="220" customWidth="1"/>
    <col min="13822" max="13822" width="6.7109375" style="220" customWidth="1"/>
    <col min="13823" max="13823" width="13" style="220" customWidth="1"/>
    <col min="13824" max="13824" width="9.140625" style="220"/>
    <col min="13825" max="13825" width="9.140625" style="220" customWidth="1"/>
    <col min="13826" max="13826" width="8" style="220" customWidth="1"/>
    <col min="13827" max="14075" width="9.140625" style="220"/>
    <col min="14076" max="14076" width="2" style="220" customWidth="1"/>
    <col min="14077" max="14077" width="22" style="220" customWidth="1"/>
    <col min="14078" max="14078" width="6.7109375" style="220" customWidth="1"/>
    <col min="14079" max="14079" width="13" style="220" customWidth="1"/>
    <col min="14080" max="14080" width="9.140625" style="220"/>
    <col min="14081" max="14081" width="9.140625" style="220" customWidth="1"/>
    <col min="14082" max="14082" width="8" style="220" customWidth="1"/>
    <col min="14083" max="14331" width="9.140625" style="220"/>
    <col min="14332" max="14332" width="2" style="220" customWidth="1"/>
    <col min="14333" max="14333" width="22" style="220" customWidth="1"/>
    <col min="14334" max="14334" width="6.7109375" style="220" customWidth="1"/>
    <col min="14335" max="14335" width="13" style="220" customWidth="1"/>
    <col min="14336" max="14336" width="9.140625" style="220"/>
    <col min="14337" max="14337" width="9.140625" style="220" customWidth="1"/>
    <col min="14338" max="14338" width="8" style="220" customWidth="1"/>
    <col min="14339" max="14587" width="9.140625" style="220"/>
    <col min="14588" max="14588" width="2" style="220" customWidth="1"/>
    <col min="14589" max="14589" width="22" style="220" customWidth="1"/>
    <col min="14590" max="14590" width="6.7109375" style="220" customWidth="1"/>
    <col min="14591" max="14591" width="13" style="220" customWidth="1"/>
    <col min="14592" max="14592" width="9.140625" style="220"/>
    <col min="14593" max="14593" width="9.140625" style="220" customWidth="1"/>
    <col min="14594" max="14594" width="8" style="220" customWidth="1"/>
    <col min="14595" max="14843" width="9.140625" style="220"/>
    <col min="14844" max="14844" width="2" style="220" customWidth="1"/>
    <col min="14845" max="14845" width="22" style="220" customWidth="1"/>
    <col min="14846" max="14846" width="6.7109375" style="220" customWidth="1"/>
    <col min="14847" max="14847" width="13" style="220" customWidth="1"/>
    <col min="14848" max="14848" width="9.140625" style="220"/>
    <col min="14849" max="14849" width="9.140625" style="220" customWidth="1"/>
    <col min="14850" max="14850" width="8" style="220" customWidth="1"/>
    <col min="14851" max="15099" width="9.140625" style="220"/>
    <col min="15100" max="15100" width="2" style="220" customWidth="1"/>
    <col min="15101" max="15101" width="22" style="220" customWidth="1"/>
    <col min="15102" max="15102" width="6.7109375" style="220" customWidth="1"/>
    <col min="15103" max="15103" width="13" style="220" customWidth="1"/>
    <col min="15104" max="15104" width="9.140625" style="220"/>
    <col min="15105" max="15105" width="9.140625" style="220" customWidth="1"/>
    <col min="15106" max="15106" width="8" style="220" customWidth="1"/>
    <col min="15107" max="15355" width="9.140625" style="220"/>
    <col min="15356" max="15356" width="2" style="220" customWidth="1"/>
    <col min="15357" max="15357" width="22" style="220" customWidth="1"/>
    <col min="15358" max="15358" width="6.7109375" style="220" customWidth="1"/>
    <col min="15359" max="15359" width="13" style="220" customWidth="1"/>
    <col min="15360" max="15360" width="9.140625" style="220"/>
    <col min="15361" max="15361" width="9.140625" style="220" customWidth="1"/>
    <col min="15362" max="15362" width="8" style="220" customWidth="1"/>
    <col min="15363" max="15611" width="9.140625" style="220"/>
    <col min="15612" max="15612" width="2" style="220" customWidth="1"/>
    <col min="15613" max="15613" width="22" style="220" customWidth="1"/>
    <col min="15614" max="15614" width="6.7109375" style="220" customWidth="1"/>
    <col min="15615" max="15615" width="13" style="220" customWidth="1"/>
    <col min="15616" max="15616" width="9.140625" style="220"/>
    <col min="15617" max="15617" width="9.140625" style="220" customWidth="1"/>
    <col min="15618" max="15618" width="8" style="220" customWidth="1"/>
    <col min="15619" max="15867" width="9.140625" style="220"/>
    <col min="15868" max="15868" width="2" style="220" customWidth="1"/>
    <col min="15869" max="15869" width="22" style="220" customWidth="1"/>
    <col min="15870" max="15870" width="6.7109375" style="220" customWidth="1"/>
    <col min="15871" max="15871" width="13" style="220" customWidth="1"/>
    <col min="15872" max="15872" width="9.140625" style="220"/>
    <col min="15873" max="15873" width="9.140625" style="220" customWidth="1"/>
    <col min="15874" max="15874" width="8" style="220" customWidth="1"/>
    <col min="15875" max="16123" width="9.140625" style="220"/>
    <col min="16124" max="16124" width="2" style="220" customWidth="1"/>
    <col min="16125" max="16125" width="22" style="220" customWidth="1"/>
    <col min="16126" max="16126" width="6.7109375" style="220" customWidth="1"/>
    <col min="16127" max="16127" width="13" style="220" customWidth="1"/>
    <col min="16128" max="16128" width="9.140625" style="220"/>
    <col min="16129" max="16129" width="9.140625" style="220" customWidth="1"/>
    <col min="16130" max="16130" width="8" style="220" customWidth="1"/>
    <col min="16131" max="16384" width="9.140625" style="220"/>
  </cols>
  <sheetData>
    <row r="1" spans="1:3" customFormat="1" ht="52.15" customHeight="1" x14ac:dyDescent="0.25">
      <c r="A1" s="154"/>
      <c r="B1" s="409" t="s">
        <v>2297</v>
      </c>
      <c r="C1" s="409"/>
    </row>
    <row r="2" spans="1:3" customFormat="1" ht="99.75" customHeight="1" x14ac:dyDescent="0.25">
      <c r="A2" s="445" t="s">
        <v>2283</v>
      </c>
      <c r="B2" s="445"/>
      <c r="C2" s="445"/>
    </row>
    <row r="3" spans="1:3" customFormat="1" x14ac:dyDescent="0.25">
      <c r="A3" s="411" t="s">
        <v>1</v>
      </c>
      <c r="B3" s="411" t="s">
        <v>2</v>
      </c>
      <c r="C3" s="411"/>
    </row>
    <row r="4" spans="1:3" customFormat="1" ht="21.75" customHeight="1" x14ac:dyDescent="0.25">
      <c r="A4" s="411"/>
      <c r="B4" s="4" t="s">
        <v>5</v>
      </c>
      <c r="C4" s="5" t="s">
        <v>6</v>
      </c>
    </row>
    <row r="5" spans="1:3" outlineLevel="3" x14ac:dyDescent="0.25">
      <c r="A5" s="175" t="s">
        <v>37</v>
      </c>
      <c r="B5" s="176">
        <v>41700</v>
      </c>
      <c r="C5" s="176">
        <v>20696544</v>
      </c>
    </row>
    <row r="6" spans="1:3" outlineLevel="3" x14ac:dyDescent="0.25">
      <c r="A6" s="19" t="s">
        <v>2293</v>
      </c>
      <c r="B6" s="17"/>
      <c r="C6" s="17"/>
    </row>
    <row r="7" spans="1:3" outlineLevel="3" x14ac:dyDescent="0.25">
      <c r="A7" s="20" t="s">
        <v>22</v>
      </c>
      <c r="B7" s="17">
        <v>33368</v>
      </c>
      <c r="C7" s="17">
        <v>16560544</v>
      </c>
    </row>
    <row r="8" spans="1:3" outlineLevel="3" x14ac:dyDescent="0.25">
      <c r="A8" s="21" t="s">
        <v>21</v>
      </c>
      <c r="B8" s="178">
        <v>8342</v>
      </c>
      <c r="C8" s="178">
        <v>4140136</v>
      </c>
    </row>
    <row r="9" spans="1:3" outlineLevel="2" x14ac:dyDescent="0.25">
      <c r="A9" s="21" t="s">
        <v>18</v>
      </c>
      <c r="B9" s="178">
        <v>8342</v>
      </c>
      <c r="C9" s="178">
        <v>4140136</v>
      </c>
    </row>
    <row r="10" spans="1:3" outlineLevel="3" x14ac:dyDescent="0.25">
      <c r="A10" s="21" t="s">
        <v>20</v>
      </c>
      <c r="B10" s="178">
        <v>8342</v>
      </c>
      <c r="C10" s="178">
        <v>4140136</v>
      </c>
    </row>
    <row r="11" spans="1:3" outlineLevel="3" x14ac:dyDescent="0.25">
      <c r="A11" s="21" t="s">
        <v>19</v>
      </c>
      <c r="B11" s="178">
        <v>8342</v>
      </c>
      <c r="C11" s="178">
        <v>4140136</v>
      </c>
    </row>
    <row r="12" spans="1:3" outlineLevel="3" x14ac:dyDescent="0.25">
      <c r="A12" s="20" t="s">
        <v>23</v>
      </c>
      <c r="B12" s="17">
        <v>4168</v>
      </c>
      <c r="C12" s="17">
        <v>2068000</v>
      </c>
    </row>
    <row r="13" spans="1:3" outlineLevel="3" x14ac:dyDescent="0.25">
      <c r="A13" s="20" t="s">
        <v>24</v>
      </c>
      <c r="B13" s="17">
        <v>4164</v>
      </c>
      <c r="C13" s="17">
        <v>2068000</v>
      </c>
    </row>
    <row r="14" spans="1:3" ht="22.5" x14ac:dyDescent="0.25">
      <c r="A14" s="175" t="s">
        <v>2294</v>
      </c>
      <c r="B14" s="176">
        <v>15200</v>
      </c>
      <c r="C14" s="176">
        <v>7544064</v>
      </c>
    </row>
    <row r="15" spans="1:3" x14ac:dyDescent="0.25">
      <c r="A15" s="19" t="s">
        <v>2293</v>
      </c>
      <c r="B15" s="17"/>
      <c r="C15" s="17"/>
    </row>
    <row r="16" spans="1:3" x14ac:dyDescent="0.25">
      <c r="A16" s="20" t="s">
        <v>22</v>
      </c>
      <c r="B16" s="17">
        <v>15200</v>
      </c>
      <c r="C16" s="17">
        <v>7544064</v>
      </c>
    </row>
    <row r="17" spans="1:3" x14ac:dyDescent="0.25">
      <c r="A17" s="21" t="s">
        <v>21</v>
      </c>
      <c r="B17" s="178">
        <v>3800</v>
      </c>
      <c r="C17" s="178">
        <v>1886016</v>
      </c>
    </row>
    <row r="18" spans="1:3" x14ac:dyDescent="0.25">
      <c r="A18" s="21" t="s">
        <v>18</v>
      </c>
      <c r="B18" s="178">
        <v>3800</v>
      </c>
      <c r="C18" s="178">
        <v>1886016</v>
      </c>
    </row>
    <row r="19" spans="1:3" x14ac:dyDescent="0.25">
      <c r="A19" s="21" t="s">
        <v>20</v>
      </c>
      <c r="B19" s="178">
        <v>3800</v>
      </c>
      <c r="C19" s="178">
        <v>1886016</v>
      </c>
    </row>
    <row r="20" spans="1:3" x14ac:dyDescent="0.25">
      <c r="A20" s="21" t="s">
        <v>19</v>
      </c>
      <c r="B20" s="178">
        <v>3800</v>
      </c>
      <c r="C20" s="178">
        <v>1886016</v>
      </c>
    </row>
    <row r="21" spans="1:3" x14ac:dyDescent="0.25">
      <c r="A21" s="20" t="s">
        <v>23</v>
      </c>
      <c r="B21" s="17">
        <v>0</v>
      </c>
      <c r="C21" s="17">
        <v>0</v>
      </c>
    </row>
    <row r="22" spans="1:3" x14ac:dyDescent="0.25">
      <c r="A22" s="20" t="s">
        <v>24</v>
      </c>
      <c r="B22" s="17">
        <v>0</v>
      </c>
      <c r="C22" s="17">
        <v>0</v>
      </c>
    </row>
    <row r="23" spans="1:3" ht="22.5" x14ac:dyDescent="0.25">
      <c r="A23" s="175" t="s">
        <v>2295</v>
      </c>
      <c r="B23" s="176">
        <v>26600</v>
      </c>
      <c r="C23" s="176">
        <v>13202112</v>
      </c>
    </row>
    <row r="24" spans="1:3" x14ac:dyDescent="0.25">
      <c r="A24" s="19" t="s">
        <v>2293</v>
      </c>
      <c r="B24" s="17"/>
      <c r="C24" s="17"/>
    </row>
    <row r="25" spans="1:3" x14ac:dyDescent="0.25">
      <c r="A25" s="20" t="s">
        <v>22</v>
      </c>
      <c r="B25" s="17">
        <v>26600</v>
      </c>
      <c r="C25" s="17">
        <v>13202112</v>
      </c>
    </row>
    <row r="26" spans="1:3" x14ac:dyDescent="0.25">
      <c r="A26" s="21" t="s">
        <v>21</v>
      </c>
      <c r="B26" s="178">
        <v>6650</v>
      </c>
      <c r="C26" s="178">
        <v>3300528</v>
      </c>
    </row>
    <row r="27" spans="1:3" x14ac:dyDescent="0.25">
      <c r="A27" s="21" t="s">
        <v>18</v>
      </c>
      <c r="B27" s="178">
        <v>6650</v>
      </c>
      <c r="C27" s="178">
        <v>3300528</v>
      </c>
    </row>
    <row r="28" spans="1:3" x14ac:dyDescent="0.25">
      <c r="A28" s="21" t="s">
        <v>20</v>
      </c>
      <c r="B28" s="178">
        <v>6650</v>
      </c>
      <c r="C28" s="178">
        <v>3300528</v>
      </c>
    </row>
    <row r="29" spans="1:3" x14ac:dyDescent="0.25">
      <c r="A29" s="21" t="s">
        <v>19</v>
      </c>
      <c r="B29" s="178">
        <v>6650</v>
      </c>
      <c r="C29" s="178">
        <v>3300528</v>
      </c>
    </row>
    <row r="30" spans="1:3" x14ac:dyDescent="0.25">
      <c r="A30" s="20" t="s">
        <v>23</v>
      </c>
      <c r="B30" s="17">
        <v>0</v>
      </c>
      <c r="C30" s="17">
        <v>0</v>
      </c>
    </row>
    <row r="31" spans="1:3" x14ac:dyDescent="0.25">
      <c r="A31" s="20" t="s">
        <v>24</v>
      </c>
      <c r="B31" s="17">
        <v>0</v>
      </c>
      <c r="C31" s="17">
        <v>0</v>
      </c>
    </row>
    <row r="32" spans="1:3" x14ac:dyDescent="0.25">
      <c r="A32" s="175" t="s">
        <v>2296</v>
      </c>
      <c r="B32" s="176">
        <v>15200</v>
      </c>
      <c r="C32" s="176">
        <v>14364000</v>
      </c>
    </row>
    <row r="33" spans="1:3" x14ac:dyDescent="0.25">
      <c r="A33" s="19" t="s">
        <v>2293</v>
      </c>
      <c r="B33" s="17">
        <v>0</v>
      </c>
      <c r="C33" s="17">
        <v>0</v>
      </c>
    </row>
    <row r="34" spans="1:3" x14ac:dyDescent="0.25">
      <c r="A34" s="20" t="s">
        <v>22</v>
      </c>
      <c r="B34" s="17">
        <v>15200</v>
      </c>
      <c r="C34" s="17">
        <v>14364000</v>
      </c>
    </row>
    <row r="35" spans="1:3" x14ac:dyDescent="0.25">
      <c r="A35" s="21" t="s">
        <v>21</v>
      </c>
      <c r="B35" s="178">
        <v>3800</v>
      </c>
      <c r="C35" s="178">
        <v>3591000</v>
      </c>
    </row>
    <row r="36" spans="1:3" x14ac:dyDescent="0.25">
      <c r="A36" s="21" t="s">
        <v>18</v>
      </c>
      <c r="B36" s="178">
        <v>3800</v>
      </c>
      <c r="C36" s="178">
        <v>3591000</v>
      </c>
    </row>
    <row r="37" spans="1:3" x14ac:dyDescent="0.25">
      <c r="A37" s="21" t="s">
        <v>20</v>
      </c>
      <c r="B37" s="178">
        <v>3800</v>
      </c>
      <c r="C37" s="178">
        <v>3591000</v>
      </c>
    </row>
    <row r="38" spans="1:3" x14ac:dyDescent="0.25">
      <c r="A38" s="21" t="s">
        <v>19</v>
      </c>
      <c r="B38" s="178">
        <v>3800</v>
      </c>
      <c r="C38" s="178">
        <v>3591000</v>
      </c>
    </row>
    <row r="39" spans="1:3" x14ac:dyDescent="0.25">
      <c r="A39" s="20" t="s">
        <v>23</v>
      </c>
      <c r="B39" s="17">
        <v>0</v>
      </c>
      <c r="C39" s="17">
        <v>0</v>
      </c>
    </row>
    <row r="40" spans="1:3" x14ac:dyDescent="0.25">
      <c r="A40" s="20" t="s">
        <v>24</v>
      </c>
      <c r="B40" s="17">
        <v>0</v>
      </c>
      <c r="C40" s="17">
        <v>0</v>
      </c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view="pageBreakPreview" zoomScale="98" zoomScaleNormal="100" zoomScaleSheetLayoutView="98" workbookViewId="0">
      <selection activeCell="D22" sqref="D22"/>
    </sheetView>
  </sheetViews>
  <sheetFormatPr defaultRowHeight="12" x14ac:dyDescent="0.2"/>
  <cols>
    <col min="1" max="1" width="35" style="145" customWidth="1"/>
    <col min="2" max="2" width="14" style="145" customWidth="1"/>
    <col min="3" max="3" width="14.140625" style="140" customWidth="1"/>
    <col min="4" max="4" width="14" style="140" customWidth="1"/>
    <col min="5" max="5" width="17.140625" style="140" customWidth="1"/>
    <col min="6" max="6" width="14" style="140" customWidth="1"/>
    <col min="7" max="7" width="16.5703125" style="140" customWidth="1"/>
    <col min="8" max="12" width="9.140625" style="140"/>
    <col min="13" max="16384" width="9.140625" style="141"/>
  </cols>
  <sheetData>
    <row r="1" spans="1:12" ht="40.5" customHeight="1" x14ac:dyDescent="0.2">
      <c r="A1" s="139"/>
      <c r="B1" s="139"/>
      <c r="C1" s="139"/>
      <c r="D1" s="139"/>
      <c r="E1" s="419" t="s">
        <v>2291</v>
      </c>
      <c r="F1" s="419"/>
      <c r="G1" s="419"/>
    </row>
    <row r="2" spans="1:12" ht="71.25" customHeight="1" x14ac:dyDescent="0.3">
      <c r="A2" s="432" t="s">
        <v>2283</v>
      </c>
      <c r="B2" s="432"/>
      <c r="C2" s="432"/>
      <c r="D2" s="432"/>
      <c r="E2" s="432"/>
      <c r="F2" s="432"/>
      <c r="G2" s="432"/>
    </row>
    <row r="3" spans="1:12" ht="30" x14ac:dyDescent="0.2">
      <c r="A3" s="374" t="s">
        <v>170</v>
      </c>
      <c r="B3" s="446" t="s">
        <v>171</v>
      </c>
      <c r="C3" s="447"/>
      <c r="D3" s="446" t="s">
        <v>172</v>
      </c>
      <c r="E3" s="447"/>
      <c r="F3" s="446" t="s">
        <v>173</v>
      </c>
      <c r="G3" s="447"/>
      <c r="L3" s="141"/>
    </row>
    <row r="4" spans="1:12" s="144" customFormat="1" ht="30" x14ac:dyDescent="0.25">
      <c r="A4" s="375"/>
      <c r="B4" s="376" t="s">
        <v>2284</v>
      </c>
      <c r="C4" s="376" t="s">
        <v>2285</v>
      </c>
      <c r="D4" s="376" t="s">
        <v>2284</v>
      </c>
      <c r="E4" s="376" t="s">
        <v>2285</v>
      </c>
      <c r="F4" s="376" t="s">
        <v>2284</v>
      </c>
      <c r="G4" s="376" t="s">
        <v>2285</v>
      </c>
      <c r="H4" s="143"/>
      <c r="I4" s="143"/>
      <c r="J4" s="143"/>
      <c r="K4" s="143"/>
    </row>
    <row r="5" spans="1:12" ht="15" x14ac:dyDescent="0.2">
      <c r="A5" s="377" t="s">
        <v>2286</v>
      </c>
      <c r="B5" s="378">
        <v>12500</v>
      </c>
      <c r="C5" s="379">
        <v>6204000</v>
      </c>
      <c r="D5" s="378">
        <v>29200</v>
      </c>
      <c r="E5" s="379">
        <v>14492544</v>
      </c>
      <c r="F5" s="378">
        <f>D5+B5</f>
        <v>41700</v>
      </c>
      <c r="G5" s="379">
        <f>C5+E5</f>
        <v>20696544</v>
      </c>
      <c r="H5" s="380"/>
    </row>
    <row r="6" spans="1:12" ht="15" x14ac:dyDescent="0.2">
      <c r="A6" s="377" t="s">
        <v>2287</v>
      </c>
      <c r="B6" s="378"/>
      <c r="C6" s="379"/>
      <c r="D6" s="378">
        <v>15200</v>
      </c>
      <c r="E6" s="379">
        <v>7544064</v>
      </c>
      <c r="F6" s="378">
        <f t="shared" ref="F6:F8" si="0">D6+B6</f>
        <v>15200</v>
      </c>
      <c r="G6" s="379">
        <f t="shared" ref="G6:G8" si="1">C6+E6</f>
        <v>7544064</v>
      </c>
      <c r="H6" s="380"/>
    </row>
    <row r="7" spans="1:12" ht="15" x14ac:dyDescent="0.2">
      <c r="A7" s="377" t="s">
        <v>2288</v>
      </c>
      <c r="B7" s="378"/>
      <c r="C7" s="379"/>
      <c r="D7" s="378">
        <v>26600</v>
      </c>
      <c r="E7" s="379">
        <v>13202112</v>
      </c>
      <c r="F7" s="378">
        <f t="shared" si="0"/>
        <v>26600</v>
      </c>
      <c r="G7" s="379">
        <f t="shared" si="1"/>
        <v>13202112</v>
      </c>
      <c r="H7" s="380"/>
    </row>
    <row r="8" spans="1:12" ht="15" x14ac:dyDescent="0.2">
      <c r="A8" s="377" t="s">
        <v>2289</v>
      </c>
      <c r="B8" s="378"/>
      <c r="C8" s="379"/>
      <c r="D8" s="378">
        <v>15200</v>
      </c>
      <c r="E8" s="395">
        <f>D8*945</f>
        <v>14364000</v>
      </c>
      <c r="F8" s="378">
        <f t="shared" si="0"/>
        <v>15200</v>
      </c>
      <c r="G8" s="379">
        <f t="shared" si="1"/>
        <v>14364000</v>
      </c>
      <c r="H8" s="380"/>
    </row>
    <row r="9" spans="1:12" ht="14.25" x14ac:dyDescent="0.2">
      <c r="A9" s="381" t="s">
        <v>2290</v>
      </c>
      <c r="B9" s="382">
        <f t="shared" ref="B9:C9" si="2">B5+B6+B7+B8</f>
        <v>12500</v>
      </c>
      <c r="C9" s="383">
        <f t="shared" si="2"/>
        <v>6204000</v>
      </c>
      <c r="D9" s="382">
        <f>D5+D6+D7+D8</f>
        <v>86200</v>
      </c>
      <c r="E9" s="383">
        <f t="shared" ref="E9:G9" si="3">E5+E6+E7+E8</f>
        <v>49602720</v>
      </c>
      <c r="F9" s="382">
        <f t="shared" si="3"/>
        <v>98700</v>
      </c>
      <c r="G9" s="383">
        <f t="shared" si="3"/>
        <v>55806720</v>
      </c>
      <c r="H9" s="380"/>
    </row>
  </sheetData>
  <mergeCells count="5">
    <mergeCell ref="E1:G1"/>
    <mergeCell ref="A2:G2"/>
    <mergeCell ref="B3:C3"/>
    <mergeCell ref="D3:E3"/>
    <mergeCell ref="F3:G3"/>
  </mergeCells>
  <pageMargins left="0.7" right="0.7" top="0.75" bottom="0.75" header="0.3" footer="0.3"/>
  <pageSetup paperSize="9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2"/>
  <sheetViews>
    <sheetView view="pageBreakPreview" zoomScale="124" zoomScaleNormal="100" zoomScaleSheetLayoutView="124" workbookViewId="0">
      <selection activeCell="A126" sqref="A126:C140"/>
    </sheetView>
  </sheetViews>
  <sheetFormatPr defaultRowHeight="15" x14ac:dyDescent="0.25"/>
  <cols>
    <col min="1" max="1" width="30.42578125" customWidth="1"/>
    <col min="2" max="2" width="12.7109375" customWidth="1"/>
    <col min="3" max="3" width="16.5703125" customWidth="1"/>
  </cols>
  <sheetData>
    <row r="1" spans="1:3" ht="43.15" customHeight="1" x14ac:dyDescent="0.25">
      <c r="A1" s="93"/>
      <c r="B1" s="448" t="s">
        <v>110</v>
      </c>
      <c r="C1" s="448"/>
    </row>
    <row r="2" spans="1:3" ht="82.15" customHeight="1" x14ac:dyDescent="0.25">
      <c r="A2" s="449" t="s">
        <v>101</v>
      </c>
      <c r="B2" s="449"/>
      <c r="C2" s="449"/>
    </row>
    <row r="3" spans="1:3" ht="20.85" customHeight="1" x14ac:dyDescent="0.25">
      <c r="A3" s="450" t="s">
        <v>1</v>
      </c>
      <c r="B3" s="411" t="s">
        <v>2</v>
      </c>
      <c r="C3" s="411"/>
    </row>
    <row r="4" spans="1:3" x14ac:dyDescent="0.25">
      <c r="A4" s="450"/>
      <c r="B4" s="4" t="s">
        <v>5</v>
      </c>
      <c r="C4" s="5" t="s">
        <v>6</v>
      </c>
    </row>
    <row r="5" spans="1:3" x14ac:dyDescent="0.25">
      <c r="A5" s="451" t="s">
        <v>37</v>
      </c>
      <c r="B5" s="452"/>
      <c r="C5" s="453"/>
    </row>
    <row r="6" spans="1:3" x14ac:dyDescent="0.25">
      <c r="A6" s="118" t="s">
        <v>111</v>
      </c>
      <c r="B6" s="117">
        <f>B7+B8+B13+B14</f>
        <v>2730</v>
      </c>
      <c r="C6" s="117">
        <f>C7+C8+C13+C14</f>
        <v>5796400</v>
      </c>
    </row>
    <row r="7" spans="1:3" x14ac:dyDescent="0.25">
      <c r="A7" s="119" t="s">
        <v>17</v>
      </c>
      <c r="B7" s="117">
        <v>662</v>
      </c>
      <c r="C7" s="117">
        <v>1408058</v>
      </c>
    </row>
    <row r="8" spans="1:3" x14ac:dyDescent="0.25">
      <c r="A8" s="119" t="s">
        <v>22</v>
      </c>
      <c r="B8" s="116">
        <v>488</v>
      </c>
      <c r="C8" s="116">
        <v>1035523</v>
      </c>
    </row>
    <row r="9" spans="1:3" x14ac:dyDescent="0.25">
      <c r="A9" s="120" t="s">
        <v>18</v>
      </c>
      <c r="B9" s="121">
        <v>38</v>
      </c>
      <c r="C9" s="121">
        <v>80225</v>
      </c>
    </row>
    <row r="10" spans="1:3" x14ac:dyDescent="0.25">
      <c r="A10" s="120" t="s">
        <v>19</v>
      </c>
      <c r="B10" s="121">
        <v>109</v>
      </c>
      <c r="C10" s="121">
        <v>230849</v>
      </c>
    </row>
    <row r="11" spans="1:3" x14ac:dyDescent="0.25">
      <c r="A11" s="120" t="s">
        <v>20</v>
      </c>
      <c r="B11" s="121">
        <v>43</v>
      </c>
      <c r="C11" s="121">
        <v>91243</v>
      </c>
    </row>
    <row r="12" spans="1:3" x14ac:dyDescent="0.25">
      <c r="A12" s="120" t="s">
        <v>21</v>
      </c>
      <c r="B12" s="121">
        <v>298</v>
      </c>
      <c r="C12" s="121">
        <v>633206</v>
      </c>
    </row>
    <row r="13" spans="1:3" x14ac:dyDescent="0.25">
      <c r="A13" s="119" t="s">
        <v>23</v>
      </c>
      <c r="B13" s="117">
        <v>815</v>
      </c>
      <c r="C13" s="117">
        <v>1730080</v>
      </c>
    </row>
    <row r="14" spans="1:3" x14ac:dyDescent="0.25">
      <c r="A14" s="119" t="s">
        <v>24</v>
      </c>
      <c r="B14" s="117">
        <v>765</v>
      </c>
      <c r="C14" s="117">
        <v>1622739</v>
      </c>
    </row>
    <row r="15" spans="1:3" x14ac:dyDescent="0.25">
      <c r="A15" s="451" t="s">
        <v>38</v>
      </c>
      <c r="B15" s="452"/>
      <c r="C15" s="453"/>
    </row>
    <row r="16" spans="1:3" x14ac:dyDescent="0.25">
      <c r="A16" s="129" t="s">
        <v>111</v>
      </c>
      <c r="B16" s="124">
        <f>B17+B18+B23+B24</f>
        <v>60771</v>
      </c>
      <c r="C16" s="124">
        <f>C17+C18+C23+C24</f>
        <v>88431313</v>
      </c>
    </row>
    <row r="17" spans="1:3" x14ac:dyDescent="0.25">
      <c r="A17" s="119" t="s">
        <v>17</v>
      </c>
      <c r="B17" s="117">
        <v>14762</v>
      </c>
      <c r="C17" s="117">
        <v>21481679</v>
      </c>
    </row>
    <row r="18" spans="1:3" x14ac:dyDescent="0.25">
      <c r="A18" s="119" t="s">
        <v>22</v>
      </c>
      <c r="B18" s="116">
        <v>10856</v>
      </c>
      <c r="C18" s="116">
        <v>15798187</v>
      </c>
    </row>
    <row r="19" spans="1:3" x14ac:dyDescent="0.25">
      <c r="A19" s="120" t="s">
        <v>18</v>
      </c>
      <c r="B19" s="121">
        <v>1366</v>
      </c>
      <c r="C19" s="121">
        <v>1987578</v>
      </c>
    </row>
    <row r="20" spans="1:3" x14ac:dyDescent="0.25">
      <c r="A20" s="120" t="s">
        <v>19</v>
      </c>
      <c r="B20" s="121">
        <v>742</v>
      </c>
      <c r="C20" s="121">
        <v>1080050</v>
      </c>
    </row>
    <row r="21" spans="1:3" x14ac:dyDescent="0.25">
      <c r="A21" s="120" t="s">
        <v>20</v>
      </c>
      <c r="B21" s="121">
        <v>252</v>
      </c>
      <c r="C21" s="121">
        <v>367107</v>
      </c>
    </row>
    <row r="22" spans="1:3" x14ac:dyDescent="0.25">
      <c r="A22" s="120" t="s">
        <v>21</v>
      </c>
      <c r="B22" s="121">
        <v>8496</v>
      </c>
      <c r="C22" s="121">
        <v>12363452</v>
      </c>
    </row>
    <row r="23" spans="1:3" x14ac:dyDescent="0.25">
      <c r="A23" s="119" t="s">
        <v>23</v>
      </c>
      <c r="B23" s="117">
        <v>18138</v>
      </c>
      <c r="C23" s="117">
        <v>26394532</v>
      </c>
    </row>
    <row r="24" spans="1:3" x14ac:dyDescent="0.25">
      <c r="A24" s="119" t="s">
        <v>24</v>
      </c>
      <c r="B24" s="117">
        <v>17015</v>
      </c>
      <c r="C24" s="117">
        <v>24756915</v>
      </c>
    </row>
    <row r="25" spans="1:3" x14ac:dyDescent="0.25">
      <c r="A25" s="451" t="s">
        <v>39</v>
      </c>
      <c r="B25" s="452"/>
      <c r="C25" s="453"/>
    </row>
    <row r="26" spans="1:3" x14ac:dyDescent="0.25">
      <c r="A26" s="118" t="s">
        <v>111</v>
      </c>
      <c r="B26" s="117">
        <f>B27+B28+B33+B34</f>
        <v>32787</v>
      </c>
      <c r="C26" s="117">
        <f>C27+C28+C33+C34</f>
        <v>49417756</v>
      </c>
    </row>
    <row r="27" spans="1:3" x14ac:dyDescent="0.25">
      <c r="A27" s="119" t="s">
        <v>17</v>
      </c>
      <c r="B27" s="117">
        <v>7965</v>
      </c>
      <c r="C27" s="117">
        <v>12004530</v>
      </c>
    </row>
    <row r="28" spans="1:3" x14ac:dyDescent="0.25">
      <c r="A28" s="119" t="s">
        <v>22</v>
      </c>
      <c r="B28" s="116">
        <v>5859</v>
      </c>
      <c r="C28" s="116">
        <v>8828444</v>
      </c>
    </row>
    <row r="29" spans="1:3" x14ac:dyDescent="0.25">
      <c r="A29" s="120" t="s">
        <v>18</v>
      </c>
      <c r="B29" s="121">
        <v>783</v>
      </c>
      <c r="C29" s="121">
        <v>1180377</v>
      </c>
    </row>
    <row r="30" spans="1:3" x14ac:dyDescent="0.25">
      <c r="A30" s="120" t="s">
        <v>19</v>
      </c>
      <c r="B30" s="121">
        <v>713</v>
      </c>
      <c r="C30" s="121">
        <v>1073814</v>
      </c>
    </row>
    <row r="31" spans="1:3" x14ac:dyDescent="0.25">
      <c r="A31" s="120" t="s">
        <v>20</v>
      </c>
      <c r="B31" s="121">
        <v>127</v>
      </c>
      <c r="C31" s="121">
        <v>191422</v>
      </c>
    </row>
    <row r="32" spans="1:3" x14ac:dyDescent="0.25">
      <c r="A32" s="120" t="s">
        <v>21</v>
      </c>
      <c r="B32" s="121">
        <v>4236</v>
      </c>
      <c r="C32" s="121">
        <v>6382831</v>
      </c>
    </row>
    <row r="33" spans="1:3" x14ac:dyDescent="0.25">
      <c r="A33" s="119" t="s">
        <v>23</v>
      </c>
      <c r="B33" s="117">
        <v>9785</v>
      </c>
      <c r="C33" s="117">
        <v>14749962</v>
      </c>
    </row>
    <row r="34" spans="1:3" x14ac:dyDescent="0.25">
      <c r="A34" s="119" t="s">
        <v>24</v>
      </c>
      <c r="B34" s="117">
        <v>9178</v>
      </c>
      <c r="C34" s="117">
        <v>13834820</v>
      </c>
    </row>
    <row r="35" spans="1:3" x14ac:dyDescent="0.25">
      <c r="A35" s="451" t="s">
        <v>40</v>
      </c>
      <c r="B35" s="452"/>
      <c r="C35" s="453"/>
    </row>
    <row r="36" spans="1:3" x14ac:dyDescent="0.25">
      <c r="A36" s="118" t="s">
        <v>111</v>
      </c>
      <c r="B36" s="117">
        <f>B37+B38+B43+B44</f>
        <v>79729</v>
      </c>
      <c r="C36" s="117">
        <f>C37+C38+C43+C44</f>
        <v>116722935</v>
      </c>
    </row>
    <row r="37" spans="1:3" x14ac:dyDescent="0.25">
      <c r="A37" s="119" t="s">
        <v>17</v>
      </c>
      <c r="B37" s="117">
        <v>19368</v>
      </c>
      <c r="C37" s="117">
        <v>28354265</v>
      </c>
    </row>
    <row r="38" spans="1:3" x14ac:dyDescent="0.25">
      <c r="A38" s="119" t="s">
        <v>22</v>
      </c>
      <c r="B38" s="116">
        <v>14244</v>
      </c>
      <c r="C38" s="116">
        <v>20852463</v>
      </c>
    </row>
    <row r="39" spans="1:3" x14ac:dyDescent="0.25">
      <c r="A39" s="120" t="s">
        <v>18</v>
      </c>
      <c r="B39" s="121">
        <v>948</v>
      </c>
      <c r="C39" s="121">
        <v>1387789</v>
      </c>
    </row>
    <row r="40" spans="1:3" x14ac:dyDescent="0.25">
      <c r="A40" s="120" t="s">
        <v>19</v>
      </c>
      <c r="B40" s="121">
        <v>1805</v>
      </c>
      <c r="C40" s="121">
        <v>2642662</v>
      </c>
    </row>
    <row r="41" spans="1:3" x14ac:dyDescent="0.25">
      <c r="A41" s="120" t="s">
        <v>20</v>
      </c>
      <c r="B41" s="121">
        <v>492</v>
      </c>
      <c r="C41" s="121">
        <v>720035</v>
      </c>
    </row>
    <row r="42" spans="1:3" x14ac:dyDescent="0.25">
      <c r="A42" s="120" t="s">
        <v>21</v>
      </c>
      <c r="B42" s="121">
        <v>10999</v>
      </c>
      <c r="C42" s="121">
        <v>16101977</v>
      </c>
    </row>
    <row r="43" spans="1:3" x14ac:dyDescent="0.25">
      <c r="A43" s="119" t="s">
        <v>23</v>
      </c>
      <c r="B43" s="117">
        <v>23797</v>
      </c>
      <c r="C43" s="117">
        <v>34838872</v>
      </c>
    </row>
    <row r="44" spans="1:3" x14ac:dyDescent="0.25">
      <c r="A44" s="119" t="s">
        <v>24</v>
      </c>
      <c r="B44" s="117">
        <v>22320</v>
      </c>
      <c r="C44" s="117">
        <v>32677335</v>
      </c>
    </row>
    <row r="45" spans="1:3" ht="17.25" customHeight="1" x14ac:dyDescent="0.25">
      <c r="A45" s="451" t="s">
        <v>41</v>
      </c>
      <c r="B45" s="452"/>
      <c r="C45" s="453"/>
    </row>
    <row r="46" spans="1:3" x14ac:dyDescent="0.25">
      <c r="A46" s="118" t="s">
        <v>111</v>
      </c>
      <c r="B46" s="117">
        <f>B47+B48+B53+B54</f>
        <v>33451</v>
      </c>
      <c r="C46" s="117">
        <f>C47+C48+C53+C54</f>
        <v>47486338</v>
      </c>
    </row>
    <row r="47" spans="1:3" x14ac:dyDescent="0.25">
      <c r="A47" s="119" t="s">
        <v>17</v>
      </c>
      <c r="B47" s="117">
        <v>9123</v>
      </c>
      <c r="C47" s="117">
        <v>12950820</v>
      </c>
    </row>
    <row r="48" spans="1:3" x14ac:dyDescent="0.25">
      <c r="A48" s="119" t="s">
        <v>22</v>
      </c>
      <c r="B48" s="116">
        <v>6082</v>
      </c>
      <c r="C48" s="116">
        <v>8633880</v>
      </c>
    </row>
    <row r="49" spans="1:3" x14ac:dyDescent="0.25">
      <c r="A49" s="120" t="s">
        <v>18</v>
      </c>
      <c r="B49" s="121">
        <v>782</v>
      </c>
      <c r="C49" s="121">
        <v>1109984</v>
      </c>
    </row>
    <row r="50" spans="1:3" x14ac:dyDescent="0.25">
      <c r="A50" s="120" t="s">
        <v>19</v>
      </c>
      <c r="B50" s="121">
        <v>535</v>
      </c>
      <c r="C50" s="121">
        <v>759217</v>
      </c>
    </row>
    <row r="51" spans="1:3" x14ac:dyDescent="0.25">
      <c r="A51" s="120" t="s">
        <v>20</v>
      </c>
      <c r="B51" s="121">
        <v>121</v>
      </c>
      <c r="C51" s="121">
        <v>172367</v>
      </c>
    </row>
    <row r="52" spans="1:3" x14ac:dyDescent="0.25">
      <c r="A52" s="120" t="s">
        <v>21</v>
      </c>
      <c r="B52" s="121">
        <v>4644</v>
      </c>
      <c r="C52" s="121">
        <v>6592312</v>
      </c>
    </row>
    <row r="53" spans="1:3" x14ac:dyDescent="0.25">
      <c r="A53" s="119" t="s">
        <v>23</v>
      </c>
      <c r="B53" s="117">
        <v>9123</v>
      </c>
      <c r="C53" s="117">
        <v>12950819</v>
      </c>
    </row>
    <row r="54" spans="1:3" x14ac:dyDescent="0.25">
      <c r="A54" s="119" t="s">
        <v>24</v>
      </c>
      <c r="B54" s="117">
        <v>9123</v>
      </c>
      <c r="C54" s="117">
        <v>12950819</v>
      </c>
    </row>
    <row r="55" spans="1:3" x14ac:dyDescent="0.25">
      <c r="A55" s="451" t="s">
        <v>45</v>
      </c>
      <c r="B55" s="452"/>
      <c r="C55" s="453"/>
    </row>
    <row r="56" spans="1:3" x14ac:dyDescent="0.25">
      <c r="A56" s="118" t="s">
        <v>111</v>
      </c>
      <c r="B56" s="117">
        <f>B57+B58+B63+B64</f>
        <v>12962</v>
      </c>
      <c r="C56" s="117">
        <f>C57+C58+C63+C64</f>
        <v>19918475</v>
      </c>
    </row>
    <row r="57" spans="1:3" x14ac:dyDescent="0.25">
      <c r="A57" s="119" t="s">
        <v>17</v>
      </c>
      <c r="B57" s="117">
        <v>3149</v>
      </c>
      <c r="C57" s="117">
        <v>4838584</v>
      </c>
    </row>
    <row r="58" spans="1:3" x14ac:dyDescent="0.25">
      <c r="A58" s="119" t="s">
        <v>22</v>
      </c>
      <c r="B58" s="116">
        <v>2316</v>
      </c>
      <c r="C58" s="116">
        <v>3558421</v>
      </c>
    </row>
    <row r="59" spans="1:3" x14ac:dyDescent="0.25">
      <c r="A59" s="120" t="s">
        <v>18</v>
      </c>
      <c r="B59" s="121">
        <v>68</v>
      </c>
      <c r="C59" s="121">
        <v>104333</v>
      </c>
    </row>
    <row r="60" spans="1:3" x14ac:dyDescent="0.25">
      <c r="A60" s="120" t="s">
        <v>19</v>
      </c>
      <c r="B60" s="121">
        <v>713</v>
      </c>
      <c r="C60" s="121">
        <v>1095995</v>
      </c>
    </row>
    <row r="61" spans="1:3" x14ac:dyDescent="0.25">
      <c r="A61" s="120" t="s">
        <v>20</v>
      </c>
      <c r="B61" s="121">
        <v>13</v>
      </c>
      <c r="C61" s="121">
        <v>19452</v>
      </c>
    </row>
    <row r="62" spans="1:3" x14ac:dyDescent="0.25">
      <c r="A62" s="120" t="s">
        <v>21</v>
      </c>
      <c r="B62" s="121">
        <v>1522</v>
      </c>
      <c r="C62" s="121">
        <v>2338641</v>
      </c>
    </row>
    <row r="63" spans="1:3" x14ac:dyDescent="0.25">
      <c r="A63" s="119" t="s">
        <v>23</v>
      </c>
      <c r="B63" s="117">
        <v>3869</v>
      </c>
      <c r="C63" s="117">
        <v>5945166</v>
      </c>
    </row>
    <row r="64" spans="1:3" x14ac:dyDescent="0.25">
      <c r="A64" s="119" t="s">
        <v>24</v>
      </c>
      <c r="B64" s="117">
        <v>3628</v>
      </c>
      <c r="C64" s="117">
        <v>5576304</v>
      </c>
    </row>
    <row r="65" spans="1:3" x14ac:dyDescent="0.25">
      <c r="A65" s="451" t="s">
        <v>97</v>
      </c>
      <c r="B65" s="452"/>
      <c r="C65" s="453"/>
    </row>
    <row r="66" spans="1:3" x14ac:dyDescent="0.25">
      <c r="A66" s="118" t="s">
        <v>111</v>
      </c>
      <c r="B66" s="117">
        <f>B67+B68+B73+B74</f>
        <v>46261</v>
      </c>
      <c r="C66" s="117">
        <f>C67+C68+C73+C74</f>
        <v>69269874</v>
      </c>
    </row>
    <row r="67" spans="1:3" x14ac:dyDescent="0.25">
      <c r="A67" s="119" t="s">
        <v>17</v>
      </c>
      <c r="B67" s="117">
        <v>11238</v>
      </c>
      <c r="C67" s="117">
        <v>16826995</v>
      </c>
    </row>
    <row r="68" spans="1:3" x14ac:dyDescent="0.25">
      <c r="A68" s="119" t="s">
        <v>22</v>
      </c>
      <c r="B68" s="116">
        <v>8264</v>
      </c>
      <c r="C68" s="116">
        <v>12375010</v>
      </c>
    </row>
    <row r="69" spans="1:3" x14ac:dyDescent="0.25">
      <c r="A69" s="120" t="s">
        <v>18</v>
      </c>
      <c r="B69" s="121">
        <v>454</v>
      </c>
      <c r="C69" s="121">
        <v>679885</v>
      </c>
    </row>
    <row r="70" spans="1:3" x14ac:dyDescent="0.25">
      <c r="A70" s="120" t="s">
        <v>19</v>
      </c>
      <c r="B70" s="121">
        <v>2410</v>
      </c>
      <c r="C70" s="121">
        <v>3608597</v>
      </c>
    </row>
    <row r="71" spans="1:3" x14ac:dyDescent="0.25">
      <c r="A71" s="120" t="s">
        <v>20</v>
      </c>
      <c r="B71" s="121">
        <v>79</v>
      </c>
      <c r="C71" s="121">
        <v>118871</v>
      </c>
    </row>
    <row r="72" spans="1:3" x14ac:dyDescent="0.25">
      <c r="A72" s="120" t="s">
        <v>21</v>
      </c>
      <c r="B72" s="121">
        <v>5321</v>
      </c>
      <c r="C72" s="121">
        <v>7967657</v>
      </c>
    </row>
    <row r="73" spans="1:3" x14ac:dyDescent="0.25">
      <c r="A73" s="119" t="s">
        <v>23</v>
      </c>
      <c r="B73" s="117">
        <v>13808</v>
      </c>
      <c r="C73" s="117">
        <v>20675323</v>
      </c>
    </row>
    <row r="74" spans="1:3" x14ac:dyDescent="0.25">
      <c r="A74" s="119" t="s">
        <v>24</v>
      </c>
      <c r="B74" s="117">
        <v>12951</v>
      </c>
      <c r="C74" s="117">
        <v>19392546</v>
      </c>
    </row>
    <row r="75" spans="1:3" x14ac:dyDescent="0.25">
      <c r="A75" s="451" t="s">
        <v>98</v>
      </c>
      <c r="B75" s="452"/>
      <c r="C75" s="453"/>
    </row>
    <row r="76" spans="1:3" x14ac:dyDescent="0.25">
      <c r="A76" s="118" t="s">
        <v>111</v>
      </c>
      <c r="B76" s="117">
        <f>B77+B78+B83+B84</f>
        <v>25797</v>
      </c>
      <c r="C76" s="117">
        <f>C77+C78+C83+C84</f>
        <v>39162706</v>
      </c>
    </row>
    <row r="77" spans="1:3" x14ac:dyDescent="0.25">
      <c r="A77" s="119" t="s">
        <v>17</v>
      </c>
      <c r="B77" s="117">
        <v>6267</v>
      </c>
      <c r="C77" s="117">
        <v>9513381</v>
      </c>
    </row>
    <row r="78" spans="1:3" x14ac:dyDescent="0.25">
      <c r="A78" s="119" t="s">
        <v>22</v>
      </c>
      <c r="B78" s="116">
        <v>4609</v>
      </c>
      <c r="C78" s="116">
        <v>6996387</v>
      </c>
    </row>
    <row r="79" spans="1:3" x14ac:dyDescent="0.25">
      <c r="A79" s="120" t="s">
        <v>18</v>
      </c>
      <c r="B79" s="121">
        <v>1151</v>
      </c>
      <c r="C79" s="121">
        <v>1746828</v>
      </c>
    </row>
    <row r="80" spans="1:3" x14ac:dyDescent="0.25">
      <c r="A80" s="120" t="s">
        <v>19</v>
      </c>
      <c r="B80" s="121">
        <v>1116</v>
      </c>
      <c r="C80" s="121">
        <v>1694337</v>
      </c>
    </row>
    <row r="81" spans="1:3" x14ac:dyDescent="0.25">
      <c r="A81" s="120" t="s">
        <v>20</v>
      </c>
      <c r="B81" s="121">
        <v>13</v>
      </c>
      <c r="C81" s="121">
        <v>20095</v>
      </c>
    </row>
    <row r="82" spans="1:3" x14ac:dyDescent="0.25">
      <c r="A82" s="120" t="s">
        <v>21</v>
      </c>
      <c r="B82" s="121">
        <v>2329</v>
      </c>
      <c r="C82" s="121">
        <v>3535127</v>
      </c>
    </row>
    <row r="83" spans="1:3" x14ac:dyDescent="0.25">
      <c r="A83" s="119" t="s">
        <v>23</v>
      </c>
      <c r="B83" s="117">
        <v>7699</v>
      </c>
      <c r="C83" s="117">
        <v>11689087</v>
      </c>
    </row>
    <row r="84" spans="1:3" x14ac:dyDescent="0.25">
      <c r="A84" s="119" t="s">
        <v>24</v>
      </c>
      <c r="B84" s="117">
        <v>7222</v>
      </c>
      <c r="C84" s="117">
        <v>10963851</v>
      </c>
    </row>
    <row r="85" spans="1:3" x14ac:dyDescent="0.25">
      <c r="A85" s="451" t="s">
        <v>46</v>
      </c>
      <c r="B85" s="452"/>
      <c r="C85" s="453"/>
    </row>
    <row r="86" spans="1:3" x14ac:dyDescent="0.25">
      <c r="A86" s="118" t="s">
        <v>111</v>
      </c>
      <c r="B86" s="117">
        <f>B87+B88+B92+B93</f>
        <v>5562</v>
      </c>
      <c r="C86" s="117">
        <f>C87+C88+C92+C93</f>
        <v>9031044</v>
      </c>
    </row>
    <row r="87" spans="1:3" x14ac:dyDescent="0.25">
      <c r="A87" s="119" t="s">
        <v>17</v>
      </c>
      <c r="B87" s="117">
        <v>1351</v>
      </c>
      <c r="C87" s="117">
        <v>2193817</v>
      </c>
    </row>
    <row r="88" spans="1:3" x14ac:dyDescent="0.25">
      <c r="A88" s="119" t="s">
        <v>22</v>
      </c>
      <c r="B88" s="116">
        <v>994</v>
      </c>
      <c r="C88" s="116">
        <v>1613389</v>
      </c>
    </row>
    <row r="89" spans="1:3" x14ac:dyDescent="0.25">
      <c r="A89" s="120" t="s">
        <v>18</v>
      </c>
      <c r="B89" s="121">
        <v>6</v>
      </c>
      <c r="C89" s="121">
        <v>9563</v>
      </c>
    </row>
    <row r="90" spans="1:3" x14ac:dyDescent="0.25">
      <c r="A90" s="120" t="s">
        <v>19</v>
      </c>
      <c r="B90" s="121">
        <v>109</v>
      </c>
      <c r="C90" s="121">
        <v>176564</v>
      </c>
    </row>
    <row r="91" spans="1:3" x14ac:dyDescent="0.25">
      <c r="A91" s="120" t="s">
        <v>21</v>
      </c>
      <c r="B91" s="121">
        <v>879</v>
      </c>
      <c r="C91" s="121">
        <v>1427262</v>
      </c>
    </row>
    <row r="92" spans="1:3" x14ac:dyDescent="0.25">
      <c r="A92" s="119" t="s">
        <v>23</v>
      </c>
      <c r="B92" s="117">
        <v>1660</v>
      </c>
      <c r="C92" s="117">
        <v>2695540</v>
      </c>
    </row>
    <row r="93" spans="1:3" x14ac:dyDescent="0.25">
      <c r="A93" s="119" t="s">
        <v>24</v>
      </c>
      <c r="B93" s="117">
        <v>1557</v>
      </c>
      <c r="C93" s="117">
        <v>2528298</v>
      </c>
    </row>
    <row r="94" spans="1:3" x14ac:dyDescent="0.25">
      <c r="A94" s="451" t="s">
        <v>47</v>
      </c>
      <c r="B94" s="452"/>
      <c r="C94" s="453"/>
    </row>
    <row r="95" spans="1:3" x14ac:dyDescent="0.25">
      <c r="A95" s="118" t="s">
        <v>111</v>
      </c>
      <c r="B95" s="117">
        <f>B96+B97+B102+B103</f>
        <v>7727</v>
      </c>
      <c r="C95" s="117">
        <f>C96+C97+C102+C103</f>
        <v>11912290</v>
      </c>
    </row>
    <row r="96" spans="1:3" x14ac:dyDescent="0.25">
      <c r="A96" s="119" t="s">
        <v>17</v>
      </c>
      <c r="B96" s="117">
        <v>1877</v>
      </c>
      <c r="C96" s="117">
        <v>2893726</v>
      </c>
    </row>
    <row r="97" spans="1:3" x14ac:dyDescent="0.25">
      <c r="A97" s="119" t="s">
        <v>22</v>
      </c>
      <c r="B97" s="116">
        <v>1381</v>
      </c>
      <c r="C97" s="116">
        <v>2128122</v>
      </c>
    </row>
    <row r="98" spans="1:3" x14ac:dyDescent="0.25">
      <c r="A98" s="120" t="s">
        <v>18</v>
      </c>
      <c r="B98" s="121">
        <v>5</v>
      </c>
      <c r="C98" s="121">
        <v>6796</v>
      </c>
    </row>
    <row r="99" spans="1:3" x14ac:dyDescent="0.25">
      <c r="A99" s="120" t="s">
        <v>19</v>
      </c>
      <c r="B99" s="121">
        <v>211</v>
      </c>
      <c r="C99" s="121">
        <v>325741</v>
      </c>
    </row>
    <row r="100" spans="1:3" x14ac:dyDescent="0.25">
      <c r="A100" s="120" t="s">
        <v>20</v>
      </c>
      <c r="B100" s="121">
        <v>376</v>
      </c>
      <c r="C100" s="121">
        <v>579098</v>
      </c>
    </row>
    <row r="101" spans="1:3" x14ac:dyDescent="0.25">
      <c r="A101" s="120" t="s">
        <v>21</v>
      </c>
      <c r="B101" s="121">
        <v>789</v>
      </c>
      <c r="C101" s="121">
        <v>1216487</v>
      </c>
    </row>
    <row r="102" spans="1:3" x14ac:dyDescent="0.25">
      <c r="A102" s="119" t="s">
        <v>23</v>
      </c>
      <c r="B102" s="117">
        <v>2306</v>
      </c>
      <c r="C102" s="117">
        <v>3555520</v>
      </c>
    </row>
    <row r="103" spans="1:3" x14ac:dyDescent="0.25">
      <c r="A103" s="119" t="s">
        <v>24</v>
      </c>
      <c r="B103" s="117">
        <v>2163</v>
      </c>
      <c r="C103" s="117">
        <v>3334922</v>
      </c>
    </row>
    <row r="104" spans="1:3" x14ac:dyDescent="0.25">
      <c r="A104" s="451" t="s">
        <v>26</v>
      </c>
      <c r="B104" s="452"/>
      <c r="C104" s="453"/>
    </row>
    <row r="105" spans="1:3" x14ac:dyDescent="0.25">
      <c r="A105" s="118" t="s">
        <v>111</v>
      </c>
      <c r="B105" s="117">
        <f>B106+B107+B112+B113</f>
        <v>10567</v>
      </c>
      <c r="C105" s="117">
        <f>C106+C107+C112+C113</f>
        <v>16242614</v>
      </c>
    </row>
    <row r="106" spans="1:3" x14ac:dyDescent="0.25">
      <c r="A106" s="119" t="s">
        <v>17</v>
      </c>
      <c r="B106" s="117">
        <v>2566</v>
      </c>
      <c r="C106" s="117">
        <v>3945646</v>
      </c>
    </row>
    <row r="107" spans="1:3" x14ac:dyDescent="0.25">
      <c r="A107" s="119" t="s">
        <v>22</v>
      </c>
      <c r="B107" s="116">
        <v>1888</v>
      </c>
      <c r="C107" s="116">
        <v>2901731</v>
      </c>
    </row>
    <row r="108" spans="1:3" x14ac:dyDescent="0.25">
      <c r="A108" s="120" t="s">
        <v>18</v>
      </c>
      <c r="B108" s="121">
        <v>4</v>
      </c>
      <c r="C108" s="121">
        <v>5776</v>
      </c>
    </row>
    <row r="109" spans="1:3" x14ac:dyDescent="0.25">
      <c r="A109" s="120" t="s">
        <v>19</v>
      </c>
      <c r="B109" s="121">
        <v>303</v>
      </c>
      <c r="C109" s="121">
        <v>464952</v>
      </c>
    </row>
    <row r="110" spans="1:3" x14ac:dyDescent="0.25">
      <c r="A110" s="120" t="s">
        <v>20</v>
      </c>
      <c r="B110" s="121">
        <v>521</v>
      </c>
      <c r="C110" s="121">
        <v>800560</v>
      </c>
    </row>
    <row r="111" spans="1:3" x14ac:dyDescent="0.25">
      <c r="A111" s="120" t="s">
        <v>21</v>
      </c>
      <c r="B111" s="121">
        <v>1060</v>
      </c>
      <c r="C111" s="121">
        <v>1630443</v>
      </c>
    </row>
    <row r="112" spans="1:3" x14ac:dyDescent="0.25">
      <c r="A112" s="119" t="s">
        <v>23</v>
      </c>
      <c r="B112" s="117">
        <v>3154</v>
      </c>
      <c r="C112" s="117">
        <v>4848014</v>
      </c>
    </row>
    <row r="113" spans="1:3" x14ac:dyDescent="0.25">
      <c r="A113" s="119" t="s">
        <v>24</v>
      </c>
      <c r="B113" s="117">
        <v>2959</v>
      </c>
      <c r="C113" s="117">
        <v>4547223</v>
      </c>
    </row>
    <row r="114" spans="1:3" ht="17.25" customHeight="1" x14ac:dyDescent="0.25">
      <c r="A114" s="451" t="s">
        <v>90</v>
      </c>
      <c r="B114" s="452"/>
      <c r="C114" s="453"/>
    </row>
    <row r="115" spans="1:3" x14ac:dyDescent="0.25">
      <c r="A115" s="118" t="s">
        <v>111</v>
      </c>
      <c r="B115" s="117">
        <f>B116+B117+B122+B123</f>
        <v>32430</v>
      </c>
      <c r="C115" s="117">
        <f>C116+C117+C122+C123</f>
        <v>51473836</v>
      </c>
    </row>
    <row r="116" spans="1:3" x14ac:dyDescent="0.25">
      <c r="A116" s="119" t="s">
        <v>17</v>
      </c>
      <c r="B116" s="117">
        <v>7879</v>
      </c>
      <c r="C116" s="117">
        <v>12503992</v>
      </c>
    </row>
    <row r="117" spans="1:3" x14ac:dyDescent="0.25">
      <c r="A117" s="119" t="s">
        <v>22</v>
      </c>
      <c r="B117" s="116">
        <v>5793</v>
      </c>
      <c r="C117" s="116">
        <v>9195761</v>
      </c>
    </row>
    <row r="118" spans="1:3" x14ac:dyDescent="0.25">
      <c r="A118" s="120" t="s">
        <v>18</v>
      </c>
      <c r="B118" s="121">
        <v>43</v>
      </c>
      <c r="C118" s="121">
        <v>68330</v>
      </c>
    </row>
    <row r="119" spans="1:3" x14ac:dyDescent="0.25">
      <c r="A119" s="120" t="s">
        <v>19</v>
      </c>
      <c r="B119" s="121">
        <v>273</v>
      </c>
      <c r="C119" s="121">
        <v>434183</v>
      </c>
    </row>
    <row r="120" spans="1:3" x14ac:dyDescent="0.25">
      <c r="A120" s="120" t="s">
        <v>20</v>
      </c>
      <c r="B120" s="121">
        <v>2518</v>
      </c>
      <c r="C120" s="121">
        <v>3996600</v>
      </c>
    </row>
    <row r="121" spans="1:3" x14ac:dyDescent="0.25">
      <c r="A121" s="120" t="s">
        <v>21</v>
      </c>
      <c r="B121" s="121">
        <v>2959</v>
      </c>
      <c r="C121" s="121">
        <v>4696648</v>
      </c>
    </row>
    <row r="122" spans="1:3" x14ac:dyDescent="0.25">
      <c r="A122" s="119" t="s">
        <v>23</v>
      </c>
      <c r="B122" s="117">
        <v>9680</v>
      </c>
      <c r="C122" s="117">
        <v>15363652</v>
      </c>
    </row>
    <row r="123" spans="1:3" x14ac:dyDescent="0.25">
      <c r="A123" s="119" t="s">
        <v>24</v>
      </c>
      <c r="B123" s="117">
        <v>9078</v>
      </c>
      <c r="C123" s="117">
        <v>14410431</v>
      </c>
    </row>
    <row r="124" spans="1:3" x14ac:dyDescent="0.25">
      <c r="A124" s="451" t="s">
        <v>48</v>
      </c>
      <c r="B124" s="452"/>
      <c r="C124" s="453"/>
    </row>
    <row r="125" spans="1:3" x14ac:dyDescent="0.25">
      <c r="A125" s="118" t="s">
        <v>111</v>
      </c>
      <c r="B125" s="117">
        <f>B126+B131+B136+B141</f>
        <v>5802</v>
      </c>
      <c r="C125" s="117">
        <f>C126+C131+C136+C141</f>
        <v>9587453</v>
      </c>
    </row>
    <row r="126" spans="1:3" x14ac:dyDescent="0.25">
      <c r="A126" s="119" t="s">
        <v>17</v>
      </c>
      <c r="B126" s="116">
        <v>1751</v>
      </c>
      <c r="C126" s="318">
        <v>2991083</v>
      </c>
    </row>
    <row r="127" spans="1:3" x14ac:dyDescent="0.25">
      <c r="A127" s="120" t="s">
        <v>18</v>
      </c>
      <c r="B127" s="316">
        <v>19</v>
      </c>
      <c r="C127" s="319">
        <v>33022</v>
      </c>
    </row>
    <row r="128" spans="1:3" x14ac:dyDescent="0.25">
      <c r="A128" s="120" t="s">
        <v>19</v>
      </c>
      <c r="B128" s="316">
        <v>772</v>
      </c>
      <c r="C128" s="319">
        <v>1202512</v>
      </c>
    </row>
    <row r="129" spans="1:3" x14ac:dyDescent="0.25">
      <c r="A129" s="120" t="s">
        <v>20</v>
      </c>
      <c r="B129" s="316">
        <v>948</v>
      </c>
      <c r="C129" s="319">
        <v>1731579</v>
      </c>
    </row>
    <row r="130" spans="1:3" x14ac:dyDescent="0.25">
      <c r="A130" s="120" t="s">
        <v>21</v>
      </c>
      <c r="B130" s="316">
        <v>12</v>
      </c>
      <c r="C130" s="319">
        <v>23970</v>
      </c>
    </row>
    <row r="131" spans="1:3" x14ac:dyDescent="0.25">
      <c r="A131" s="119" t="s">
        <v>22</v>
      </c>
      <c r="B131" s="116">
        <v>1037</v>
      </c>
      <c r="C131" s="116">
        <v>1712791</v>
      </c>
    </row>
    <row r="132" spans="1:3" x14ac:dyDescent="0.25">
      <c r="A132" s="120" t="s">
        <v>18</v>
      </c>
      <c r="B132" s="121">
        <v>11</v>
      </c>
      <c r="C132" s="121">
        <v>18720</v>
      </c>
    </row>
    <row r="133" spans="1:3" x14ac:dyDescent="0.25">
      <c r="A133" s="120" t="s">
        <v>19</v>
      </c>
      <c r="B133" s="121">
        <v>481</v>
      </c>
      <c r="C133" s="121">
        <v>794320</v>
      </c>
    </row>
    <row r="134" spans="1:3" x14ac:dyDescent="0.25">
      <c r="A134" s="120" t="s">
        <v>20</v>
      </c>
      <c r="B134" s="121">
        <v>538</v>
      </c>
      <c r="C134" s="121">
        <v>888635</v>
      </c>
    </row>
    <row r="135" spans="1:3" x14ac:dyDescent="0.25">
      <c r="A135" s="120" t="s">
        <v>21</v>
      </c>
      <c r="B135" s="121">
        <v>7</v>
      </c>
      <c r="C135" s="121">
        <v>11116</v>
      </c>
    </row>
    <row r="136" spans="1:3" x14ac:dyDescent="0.25">
      <c r="A136" s="119" t="s">
        <v>23</v>
      </c>
      <c r="B136" s="116">
        <v>1389</v>
      </c>
      <c r="C136" s="318">
        <v>2199512</v>
      </c>
    </row>
    <row r="137" spans="1:3" x14ac:dyDescent="0.25">
      <c r="A137" s="120" t="s">
        <v>18</v>
      </c>
      <c r="B137" s="316">
        <v>15</v>
      </c>
      <c r="C137" s="319">
        <v>24040</v>
      </c>
    </row>
    <row r="138" spans="1:3" x14ac:dyDescent="0.25">
      <c r="A138" s="120" t="s">
        <v>19</v>
      </c>
      <c r="B138" s="316">
        <v>644</v>
      </c>
      <c r="C138" s="319">
        <v>1020040</v>
      </c>
    </row>
    <row r="139" spans="1:3" x14ac:dyDescent="0.25">
      <c r="A139" s="120" t="s">
        <v>20</v>
      </c>
      <c r="B139" s="316">
        <v>720</v>
      </c>
      <c r="C139" s="319">
        <v>1141156</v>
      </c>
    </row>
    <row r="140" spans="1:3" x14ac:dyDescent="0.25">
      <c r="A140" s="120" t="s">
        <v>21</v>
      </c>
      <c r="B140" s="316">
        <v>10</v>
      </c>
      <c r="C140" s="319">
        <v>14276</v>
      </c>
    </row>
    <row r="141" spans="1:3" x14ac:dyDescent="0.25">
      <c r="A141" s="119" t="s">
        <v>24</v>
      </c>
      <c r="B141" s="117">
        <v>1625</v>
      </c>
      <c r="C141" s="117">
        <v>2684067</v>
      </c>
    </row>
    <row r="142" spans="1:3" x14ac:dyDescent="0.25">
      <c r="A142" s="451" t="s">
        <v>49</v>
      </c>
      <c r="B142" s="452"/>
      <c r="C142" s="453"/>
    </row>
    <row r="143" spans="1:3" x14ac:dyDescent="0.25">
      <c r="A143" s="118" t="s">
        <v>111</v>
      </c>
      <c r="B143" s="117">
        <f>B144+B145+B148+B149</f>
        <v>4042</v>
      </c>
      <c r="C143" s="117">
        <f>C144+C145+C148+C149</f>
        <v>6991170</v>
      </c>
    </row>
    <row r="144" spans="1:3" x14ac:dyDescent="0.25">
      <c r="A144" s="119" t="s">
        <v>17</v>
      </c>
      <c r="B144" s="117">
        <v>983</v>
      </c>
      <c r="C144" s="117">
        <v>1699835</v>
      </c>
    </row>
    <row r="145" spans="1:3" x14ac:dyDescent="0.25">
      <c r="A145" s="119" t="s">
        <v>22</v>
      </c>
      <c r="B145" s="116">
        <v>722</v>
      </c>
      <c r="C145" s="116">
        <v>1248603</v>
      </c>
    </row>
    <row r="146" spans="1:3" x14ac:dyDescent="0.25">
      <c r="A146" s="120" t="s">
        <v>19</v>
      </c>
      <c r="B146" s="121">
        <v>144</v>
      </c>
      <c r="C146" s="121">
        <v>248702</v>
      </c>
    </row>
    <row r="147" spans="1:3" x14ac:dyDescent="0.25">
      <c r="A147" s="120" t="s">
        <v>21</v>
      </c>
      <c r="B147" s="121">
        <v>578</v>
      </c>
      <c r="C147" s="121">
        <v>999901</v>
      </c>
    </row>
    <row r="148" spans="1:3" x14ac:dyDescent="0.25">
      <c r="A148" s="119" t="s">
        <v>23</v>
      </c>
      <c r="B148" s="117">
        <v>1206</v>
      </c>
      <c r="C148" s="117">
        <v>2086080</v>
      </c>
    </row>
    <row r="149" spans="1:3" x14ac:dyDescent="0.25">
      <c r="A149" s="119" t="s">
        <v>24</v>
      </c>
      <c r="B149" s="117">
        <v>1131</v>
      </c>
      <c r="C149" s="117">
        <v>1956652</v>
      </c>
    </row>
    <row r="150" spans="1:3" x14ac:dyDescent="0.25">
      <c r="A150" s="451" t="s">
        <v>50</v>
      </c>
      <c r="B150" s="452"/>
      <c r="C150" s="453"/>
    </row>
    <row r="151" spans="1:3" x14ac:dyDescent="0.25">
      <c r="A151" s="118" t="s">
        <v>111</v>
      </c>
      <c r="B151" s="117">
        <f>B152+B153+B158+B159</f>
        <v>6431</v>
      </c>
      <c r="C151" s="117">
        <f>C152+C153+C158+C159</f>
        <v>10353486</v>
      </c>
    </row>
    <row r="152" spans="1:3" x14ac:dyDescent="0.25">
      <c r="A152" s="119" t="s">
        <v>17</v>
      </c>
      <c r="B152" s="117">
        <v>1563</v>
      </c>
      <c r="C152" s="117">
        <v>2515063</v>
      </c>
    </row>
    <row r="153" spans="1:3" x14ac:dyDescent="0.25">
      <c r="A153" s="119" t="s">
        <v>22</v>
      </c>
      <c r="B153" s="116">
        <v>1149</v>
      </c>
      <c r="C153" s="116">
        <v>1849643</v>
      </c>
    </row>
    <row r="154" spans="1:3" x14ac:dyDescent="0.25">
      <c r="A154" s="120" t="s">
        <v>18</v>
      </c>
      <c r="B154" s="121">
        <v>361</v>
      </c>
      <c r="C154" s="121">
        <v>580497</v>
      </c>
    </row>
    <row r="155" spans="1:3" x14ac:dyDescent="0.25">
      <c r="A155" s="120" t="s">
        <v>19</v>
      </c>
      <c r="B155" s="121">
        <v>668</v>
      </c>
      <c r="C155" s="121">
        <v>1075632</v>
      </c>
    </row>
    <row r="156" spans="1:3" x14ac:dyDescent="0.25">
      <c r="A156" s="120" t="s">
        <v>20</v>
      </c>
      <c r="B156" s="121">
        <v>49</v>
      </c>
      <c r="C156" s="121">
        <v>79089</v>
      </c>
    </row>
    <row r="157" spans="1:3" x14ac:dyDescent="0.25">
      <c r="A157" s="120" t="s">
        <v>21</v>
      </c>
      <c r="B157" s="121">
        <v>71</v>
      </c>
      <c r="C157" s="121">
        <v>114425</v>
      </c>
    </row>
    <row r="158" spans="1:3" x14ac:dyDescent="0.25">
      <c r="A158" s="119" t="s">
        <v>23</v>
      </c>
      <c r="B158" s="117">
        <v>1920</v>
      </c>
      <c r="C158" s="117">
        <v>3090257</v>
      </c>
    </row>
    <row r="159" spans="1:3" x14ac:dyDescent="0.25">
      <c r="A159" s="119" t="s">
        <v>24</v>
      </c>
      <c r="B159" s="117">
        <v>1799</v>
      </c>
      <c r="C159" s="117">
        <v>2898523</v>
      </c>
    </row>
    <row r="160" spans="1:3" x14ac:dyDescent="0.25">
      <c r="A160" s="451" t="s">
        <v>51</v>
      </c>
      <c r="B160" s="452"/>
      <c r="C160" s="453"/>
    </row>
    <row r="161" spans="1:3" x14ac:dyDescent="0.25">
      <c r="A161" s="118" t="s">
        <v>111</v>
      </c>
      <c r="B161" s="117">
        <f>B162+B163+B168+B169</f>
        <v>3405</v>
      </c>
      <c r="C161" s="117">
        <f>C162+C163+C168+C169</f>
        <v>5175818</v>
      </c>
    </row>
    <row r="162" spans="1:3" x14ac:dyDescent="0.25">
      <c r="A162" s="119" t="s">
        <v>17</v>
      </c>
      <c r="B162" s="117">
        <v>828</v>
      </c>
      <c r="C162" s="117">
        <v>1257306</v>
      </c>
    </row>
    <row r="163" spans="1:3" x14ac:dyDescent="0.25">
      <c r="A163" s="119" t="s">
        <v>22</v>
      </c>
      <c r="B163" s="116">
        <v>608</v>
      </c>
      <c r="C163" s="116">
        <v>924656</v>
      </c>
    </row>
    <row r="164" spans="1:3" x14ac:dyDescent="0.25">
      <c r="A164" s="120" t="s">
        <v>18</v>
      </c>
      <c r="B164" s="121">
        <v>108</v>
      </c>
      <c r="C164" s="121">
        <v>163816</v>
      </c>
    </row>
    <row r="165" spans="1:3" x14ac:dyDescent="0.25">
      <c r="A165" s="120" t="s">
        <v>19</v>
      </c>
      <c r="B165" s="121">
        <v>484</v>
      </c>
      <c r="C165" s="121">
        <v>735979</v>
      </c>
    </row>
    <row r="166" spans="1:3" x14ac:dyDescent="0.25">
      <c r="A166" s="120" t="s">
        <v>20</v>
      </c>
      <c r="B166" s="121">
        <v>3</v>
      </c>
      <c r="C166" s="121">
        <v>4561</v>
      </c>
    </row>
    <row r="167" spans="1:3" x14ac:dyDescent="0.25">
      <c r="A167" s="120" t="s">
        <v>21</v>
      </c>
      <c r="B167" s="121">
        <v>13</v>
      </c>
      <c r="C167" s="121">
        <v>20300</v>
      </c>
    </row>
    <row r="168" spans="1:3" x14ac:dyDescent="0.25">
      <c r="A168" s="119" t="s">
        <v>23</v>
      </c>
      <c r="B168" s="117">
        <v>1016</v>
      </c>
      <c r="C168" s="117">
        <v>1544852</v>
      </c>
    </row>
    <row r="169" spans="1:3" x14ac:dyDescent="0.25">
      <c r="A169" s="119" t="s">
        <v>24</v>
      </c>
      <c r="B169" s="117">
        <v>953</v>
      </c>
      <c r="C169" s="117">
        <v>1449004</v>
      </c>
    </row>
    <row r="170" spans="1:3" x14ac:dyDescent="0.25">
      <c r="A170" s="451" t="s">
        <v>52</v>
      </c>
      <c r="B170" s="452"/>
      <c r="C170" s="453"/>
    </row>
    <row r="171" spans="1:3" x14ac:dyDescent="0.25">
      <c r="A171" s="118" t="s">
        <v>111</v>
      </c>
      <c r="B171" s="117">
        <f>B172+B173+B177+B178</f>
        <v>3749</v>
      </c>
      <c r="C171" s="117">
        <f>C172+C173+C177+C178</f>
        <v>6037452</v>
      </c>
    </row>
    <row r="172" spans="1:3" x14ac:dyDescent="0.25">
      <c r="A172" s="119" t="s">
        <v>17</v>
      </c>
      <c r="B172" s="117">
        <v>912</v>
      </c>
      <c r="C172" s="117">
        <v>1468652</v>
      </c>
    </row>
    <row r="173" spans="1:3" x14ac:dyDescent="0.25">
      <c r="A173" s="119" t="s">
        <v>22</v>
      </c>
      <c r="B173" s="116">
        <v>669</v>
      </c>
      <c r="C173" s="116">
        <v>1078106</v>
      </c>
    </row>
    <row r="174" spans="1:3" x14ac:dyDescent="0.25">
      <c r="A174" s="120" t="s">
        <v>19</v>
      </c>
      <c r="B174" s="121">
        <v>113</v>
      </c>
      <c r="C174" s="121">
        <v>181211</v>
      </c>
    </row>
    <row r="175" spans="1:3" x14ac:dyDescent="0.25">
      <c r="A175" s="120" t="s">
        <v>20</v>
      </c>
      <c r="B175" s="121">
        <v>542</v>
      </c>
      <c r="C175" s="121">
        <v>873110</v>
      </c>
    </row>
    <row r="176" spans="1:3" x14ac:dyDescent="0.25">
      <c r="A176" s="120" t="s">
        <v>21</v>
      </c>
      <c r="B176" s="121">
        <v>14</v>
      </c>
      <c r="C176" s="121">
        <v>23785</v>
      </c>
    </row>
    <row r="177" spans="1:3" x14ac:dyDescent="0.25">
      <c r="A177" s="119" t="s">
        <v>23</v>
      </c>
      <c r="B177" s="117">
        <v>1119</v>
      </c>
      <c r="C177" s="117">
        <v>1801224</v>
      </c>
    </row>
    <row r="178" spans="1:3" x14ac:dyDescent="0.25">
      <c r="A178" s="119" t="s">
        <v>24</v>
      </c>
      <c r="B178" s="117">
        <v>1049</v>
      </c>
      <c r="C178" s="117">
        <v>1689470</v>
      </c>
    </row>
    <row r="179" spans="1:3" x14ac:dyDescent="0.25">
      <c r="A179" s="451" t="s">
        <v>53</v>
      </c>
      <c r="B179" s="452"/>
      <c r="C179" s="453"/>
    </row>
    <row r="180" spans="1:3" x14ac:dyDescent="0.25">
      <c r="A180" s="118" t="s">
        <v>111</v>
      </c>
      <c r="B180" s="117">
        <f>B181+B182+B187+B188</f>
        <v>3613</v>
      </c>
      <c r="C180" s="117">
        <f>C181+C182+C187+C188</f>
        <v>5744916</v>
      </c>
    </row>
    <row r="181" spans="1:3" x14ac:dyDescent="0.25">
      <c r="A181" s="119" t="s">
        <v>17</v>
      </c>
      <c r="B181" s="117">
        <v>878</v>
      </c>
      <c r="C181" s="117">
        <v>1395552</v>
      </c>
    </row>
    <row r="182" spans="1:3" x14ac:dyDescent="0.25">
      <c r="A182" s="119" t="s">
        <v>22</v>
      </c>
      <c r="B182" s="116">
        <v>646</v>
      </c>
      <c r="C182" s="116">
        <v>1026325</v>
      </c>
    </row>
    <row r="183" spans="1:3" x14ac:dyDescent="0.25">
      <c r="A183" s="120" t="s">
        <v>18</v>
      </c>
      <c r="B183" s="121">
        <v>9</v>
      </c>
      <c r="C183" s="121">
        <v>15015</v>
      </c>
    </row>
    <row r="184" spans="1:3" x14ac:dyDescent="0.25">
      <c r="A184" s="120" t="s">
        <v>19</v>
      </c>
      <c r="B184" s="121">
        <v>6</v>
      </c>
      <c r="C184" s="121">
        <v>9557</v>
      </c>
    </row>
    <row r="185" spans="1:3" x14ac:dyDescent="0.25">
      <c r="A185" s="120" t="s">
        <v>20</v>
      </c>
      <c r="B185" s="121">
        <v>5</v>
      </c>
      <c r="C185" s="121">
        <v>7192</v>
      </c>
    </row>
    <row r="186" spans="1:3" x14ac:dyDescent="0.25">
      <c r="A186" s="120" t="s">
        <v>21</v>
      </c>
      <c r="B186" s="121">
        <v>626</v>
      </c>
      <c r="C186" s="121">
        <v>994561</v>
      </c>
    </row>
    <row r="187" spans="1:3" x14ac:dyDescent="0.25">
      <c r="A187" s="119" t="s">
        <v>23</v>
      </c>
      <c r="B187" s="117">
        <v>1078</v>
      </c>
      <c r="C187" s="117">
        <v>1714714</v>
      </c>
    </row>
    <row r="188" spans="1:3" x14ac:dyDescent="0.25">
      <c r="A188" s="119" t="s">
        <v>24</v>
      </c>
      <c r="B188" s="117">
        <v>1011</v>
      </c>
      <c r="C188" s="117">
        <v>1608325</v>
      </c>
    </row>
    <row r="189" spans="1:3" x14ac:dyDescent="0.25">
      <c r="A189" s="451" t="s">
        <v>54</v>
      </c>
      <c r="B189" s="452"/>
      <c r="C189" s="453"/>
    </row>
    <row r="190" spans="1:3" x14ac:dyDescent="0.25">
      <c r="A190" s="118" t="s">
        <v>111</v>
      </c>
      <c r="B190" s="117">
        <f>B191+B192+B197+B198</f>
        <v>12688</v>
      </c>
      <c r="C190" s="117">
        <f>C191+C192+C197+C198</f>
        <v>19558582</v>
      </c>
    </row>
    <row r="191" spans="1:3" x14ac:dyDescent="0.25">
      <c r="A191" s="119" t="s">
        <v>17</v>
      </c>
      <c r="B191" s="117">
        <v>3082</v>
      </c>
      <c r="C191" s="117">
        <v>4751159</v>
      </c>
    </row>
    <row r="192" spans="1:3" x14ac:dyDescent="0.25">
      <c r="A192" s="119" t="s">
        <v>22</v>
      </c>
      <c r="B192" s="116">
        <v>2267</v>
      </c>
      <c r="C192" s="116">
        <v>3494126</v>
      </c>
    </row>
    <row r="193" spans="1:3" x14ac:dyDescent="0.25">
      <c r="A193" s="120" t="s">
        <v>18</v>
      </c>
      <c r="B193" s="121">
        <v>21</v>
      </c>
      <c r="C193" s="121">
        <v>31281</v>
      </c>
    </row>
    <row r="194" spans="1:3" x14ac:dyDescent="0.25">
      <c r="A194" s="120" t="s">
        <v>19</v>
      </c>
      <c r="B194" s="121">
        <v>253</v>
      </c>
      <c r="C194" s="121">
        <v>390783</v>
      </c>
    </row>
    <row r="195" spans="1:3" x14ac:dyDescent="0.25">
      <c r="A195" s="120" t="s">
        <v>20</v>
      </c>
      <c r="B195" s="121">
        <v>1</v>
      </c>
      <c r="C195" s="121">
        <v>2297</v>
      </c>
    </row>
    <row r="196" spans="1:3" x14ac:dyDescent="0.25">
      <c r="A196" s="120" t="s">
        <v>21</v>
      </c>
      <c r="B196" s="121">
        <v>1992</v>
      </c>
      <c r="C196" s="121">
        <v>3069765</v>
      </c>
    </row>
    <row r="197" spans="1:3" x14ac:dyDescent="0.25">
      <c r="A197" s="119" t="s">
        <v>23</v>
      </c>
      <c r="B197" s="117">
        <v>3787</v>
      </c>
      <c r="C197" s="117">
        <v>5837747</v>
      </c>
    </row>
    <row r="198" spans="1:3" x14ac:dyDescent="0.25">
      <c r="A198" s="119" t="s">
        <v>24</v>
      </c>
      <c r="B198" s="117">
        <v>3552</v>
      </c>
      <c r="C198" s="117">
        <v>5475550</v>
      </c>
    </row>
    <row r="199" spans="1:3" x14ac:dyDescent="0.25">
      <c r="A199" s="451" t="s">
        <v>55</v>
      </c>
      <c r="B199" s="452"/>
      <c r="C199" s="453"/>
    </row>
    <row r="200" spans="1:3" x14ac:dyDescent="0.25">
      <c r="A200" s="118" t="s">
        <v>111</v>
      </c>
      <c r="B200" s="117">
        <f>B201+B202+B207+B208</f>
        <v>3090</v>
      </c>
      <c r="C200" s="117">
        <f>C201+C202+C207+C208</f>
        <v>4811463</v>
      </c>
    </row>
    <row r="201" spans="1:3" x14ac:dyDescent="0.25">
      <c r="A201" s="119" t="s">
        <v>17</v>
      </c>
      <c r="B201" s="117">
        <v>751</v>
      </c>
      <c r="C201" s="117">
        <v>1168798</v>
      </c>
    </row>
    <row r="202" spans="1:3" x14ac:dyDescent="0.25">
      <c r="A202" s="119" t="s">
        <v>22</v>
      </c>
      <c r="B202" s="116">
        <v>551</v>
      </c>
      <c r="C202" s="116">
        <v>859565</v>
      </c>
    </row>
    <row r="203" spans="1:3" x14ac:dyDescent="0.25">
      <c r="A203" s="120" t="s">
        <v>18</v>
      </c>
      <c r="B203" s="121">
        <v>1</v>
      </c>
      <c r="C203" s="121">
        <v>814</v>
      </c>
    </row>
    <row r="204" spans="1:3" x14ac:dyDescent="0.25">
      <c r="A204" s="120" t="s">
        <v>19</v>
      </c>
      <c r="B204" s="121">
        <v>271</v>
      </c>
      <c r="C204" s="121">
        <v>422605</v>
      </c>
    </row>
    <row r="205" spans="1:3" x14ac:dyDescent="0.25">
      <c r="A205" s="120" t="s">
        <v>20</v>
      </c>
      <c r="B205" s="121">
        <v>270</v>
      </c>
      <c r="C205" s="121">
        <v>421911</v>
      </c>
    </row>
    <row r="206" spans="1:3" x14ac:dyDescent="0.25">
      <c r="A206" s="120" t="s">
        <v>21</v>
      </c>
      <c r="B206" s="121">
        <v>9</v>
      </c>
      <c r="C206" s="121">
        <v>14235</v>
      </c>
    </row>
    <row r="207" spans="1:3" x14ac:dyDescent="0.25">
      <c r="A207" s="119" t="s">
        <v>23</v>
      </c>
      <c r="B207" s="117">
        <v>922</v>
      </c>
      <c r="C207" s="117">
        <v>1437378</v>
      </c>
    </row>
    <row r="208" spans="1:3" x14ac:dyDescent="0.25">
      <c r="A208" s="119" t="s">
        <v>24</v>
      </c>
      <c r="B208" s="117">
        <v>866</v>
      </c>
      <c r="C208" s="117">
        <v>1345722</v>
      </c>
    </row>
    <row r="209" spans="1:3" x14ac:dyDescent="0.25">
      <c r="A209" s="451" t="s">
        <v>56</v>
      </c>
      <c r="B209" s="452"/>
      <c r="C209" s="453"/>
    </row>
    <row r="210" spans="1:3" x14ac:dyDescent="0.25">
      <c r="A210" s="118" t="s">
        <v>111</v>
      </c>
      <c r="B210" s="117">
        <f>B211+B212+B217+B218</f>
        <v>2643</v>
      </c>
      <c r="C210" s="117">
        <f>C211+C212+C217+C218</f>
        <v>4670271</v>
      </c>
    </row>
    <row r="211" spans="1:3" x14ac:dyDescent="0.25">
      <c r="A211" s="119" t="s">
        <v>17</v>
      </c>
      <c r="B211" s="117">
        <v>642</v>
      </c>
      <c r="C211" s="117">
        <v>1134499</v>
      </c>
    </row>
    <row r="212" spans="1:3" x14ac:dyDescent="0.25">
      <c r="A212" s="119" t="s">
        <v>22</v>
      </c>
      <c r="B212" s="116">
        <v>473</v>
      </c>
      <c r="C212" s="116">
        <v>834340</v>
      </c>
    </row>
    <row r="213" spans="1:3" x14ac:dyDescent="0.25">
      <c r="A213" s="120" t="s">
        <v>18</v>
      </c>
      <c r="B213" s="121">
        <v>1</v>
      </c>
      <c r="C213" s="121">
        <v>2904</v>
      </c>
    </row>
    <row r="214" spans="1:3" x14ac:dyDescent="0.25">
      <c r="A214" s="120" t="s">
        <v>19</v>
      </c>
      <c r="B214" s="121">
        <v>62</v>
      </c>
      <c r="C214" s="121">
        <v>109320</v>
      </c>
    </row>
    <row r="215" spans="1:3" x14ac:dyDescent="0.25">
      <c r="A215" s="120" t="s">
        <v>20</v>
      </c>
      <c r="B215" s="121">
        <v>1</v>
      </c>
      <c r="C215" s="121">
        <v>828</v>
      </c>
    </row>
    <row r="216" spans="1:3" x14ac:dyDescent="0.25">
      <c r="A216" s="120" t="s">
        <v>21</v>
      </c>
      <c r="B216" s="121">
        <v>409</v>
      </c>
      <c r="C216" s="121">
        <v>721288</v>
      </c>
    </row>
    <row r="217" spans="1:3" x14ac:dyDescent="0.25">
      <c r="A217" s="119" t="s">
        <v>23</v>
      </c>
      <c r="B217" s="117">
        <v>789</v>
      </c>
      <c r="C217" s="117">
        <v>1395258</v>
      </c>
    </row>
    <row r="218" spans="1:3" x14ac:dyDescent="0.25">
      <c r="A218" s="119" t="s">
        <v>24</v>
      </c>
      <c r="B218" s="117">
        <v>739</v>
      </c>
      <c r="C218" s="117">
        <v>1306174</v>
      </c>
    </row>
    <row r="219" spans="1:3" x14ac:dyDescent="0.25">
      <c r="A219" s="451" t="s">
        <v>57</v>
      </c>
      <c r="B219" s="452"/>
      <c r="C219" s="453"/>
    </row>
    <row r="220" spans="1:3" x14ac:dyDescent="0.25">
      <c r="A220" s="118" t="s">
        <v>111</v>
      </c>
      <c r="B220" s="117">
        <f>B221+B222+B227+B228</f>
        <v>6896</v>
      </c>
      <c r="C220" s="117">
        <f>C221+C222+C227+C228</f>
        <v>10613910</v>
      </c>
    </row>
    <row r="221" spans="1:3" x14ac:dyDescent="0.25">
      <c r="A221" s="119" t="s">
        <v>17</v>
      </c>
      <c r="B221" s="117">
        <v>1675</v>
      </c>
      <c r="C221" s="117">
        <v>2578325</v>
      </c>
    </row>
    <row r="222" spans="1:3" x14ac:dyDescent="0.25">
      <c r="A222" s="119" t="s">
        <v>22</v>
      </c>
      <c r="B222" s="116">
        <v>1232</v>
      </c>
      <c r="C222" s="116">
        <v>1896167</v>
      </c>
    </row>
    <row r="223" spans="1:3" x14ac:dyDescent="0.25">
      <c r="A223" s="120" t="s">
        <v>18</v>
      </c>
      <c r="B223" s="121">
        <v>868</v>
      </c>
      <c r="C223" s="121">
        <v>1335562</v>
      </c>
    </row>
    <row r="224" spans="1:3" x14ac:dyDescent="0.25">
      <c r="A224" s="120" t="s">
        <v>19</v>
      </c>
      <c r="B224" s="121">
        <v>319</v>
      </c>
      <c r="C224" s="121">
        <v>491573</v>
      </c>
    </row>
    <row r="225" spans="1:3" x14ac:dyDescent="0.25">
      <c r="A225" s="120" t="s">
        <v>20</v>
      </c>
      <c r="B225" s="121">
        <v>3</v>
      </c>
      <c r="C225" s="121">
        <v>3975</v>
      </c>
    </row>
    <row r="226" spans="1:3" x14ac:dyDescent="0.25">
      <c r="A226" s="120" t="s">
        <v>21</v>
      </c>
      <c r="B226" s="121">
        <v>42</v>
      </c>
      <c r="C226" s="121">
        <v>65057</v>
      </c>
    </row>
    <row r="227" spans="1:3" x14ac:dyDescent="0.25">
      <c r="A227" s="119" t="s">
        <v>23</v>
      </c>
      <c r="B227" s="117">
        <v>2059</v>
      </c>
      <c r="C227" s="117">
        <v>3167987</v>
      </c>
    </row>
    <row r="228" spans="1:3" x14ac:dyDescent="0.25">
      <c r="A228" s="119" t="s">
        <v>24</v>
      </c>
      <c r="B228" s="117">
        <v>1930</v>
      </c>
      <c r="C228" s="117">
        <v>2971431</v>
      </c>
    </row>
    <row r="229" spans="1:3" x14ac:dyDescent="0.25">
      <c r="A229" s="451" t="s">
        <v>58</v>
      </c>
      <c r="B229" s="452"/>
      <c r="C229" s="453"/>
    </row>
    <row r="230" spans="1:3" x14ac:dyDescent="0.25">
      <c r="A230" s="118" t="s">
        <v>111</v>
      </c>
      <c r="B230" s="117">
        <f>B231+B232+B236+B237</f>
        <v>4009</v>
      </c>
      <c r="C230" s="117">
        <f>C231+C232+C236+C237</f>
        <v>6338582</v>
      </c>
    </row>
    <row r="231" spans="1:3" x14ac:dyDescent="0.25">
      <c r="A231" s="119" t="s">
        <v>17</v>
      </c>
      <c r="B231" s="117">
        <v>973</v>
      </c>
      <c r="C231" s="117">
        <v>1539764</v>
      </c>
    </row>
    <row r="232" spans="1:3" x14ac:dyDescent="0.25">
      <c r="A232" s="119" t="s">
        <v>22</v>
      </c>
      <c r="B232" s="116">
        <v>717</v>
      </c>
      <c r="C232" s="116">
        <v>1132382</v>
      </c>
    </row>
    <row r="233" spans="1:3" x14ac:dyDescent="0.25">
      <c r="A233" s="120" t="s">
        <v>18</v>
      </c>
      <c r="B233" s="121">
        <v>1</v>
      </c>
      <c r="C233" s="121">
        <v>2261</v>
      </c>
    </row>
    <row r="234" spans="1:3" x14ac:dyDescent="0.25">
      <c r="A234" s="120" t="s">
        <v>19</v>
      </c>
      <c r="B234" s="121">
        <v>89</v>
      </c>
      <c r="C234" s="121">
        <v>139843</v>
      </c>
    </row>
    <row r="235" spans="1:3" x14ac:dyDescent="0.25">
      <c r="A235" s="120" t="s">
        <v>21</v>
      </c>
      <c r="B235" s="121">
        <v>627</v>
      </c>
      <c r="C235" s="121">
        <v>990278</v>
      </c>
    </row>
    <row r="236" spans="1:3" x14ac:dyDescent="0.25">
      <c r="A236" s="119" t="s">
        <v>23</v>
      </c>
      <c r="B236" s="117">
        <v>1196</v>
      </c>
      <c r="C236" s="117">
        <v>1891908</v>
      </c>
    </row>
    <row r="237" spans="1:3" x14ac:dyDescent="0.25">
      <c r="A237" s="119" t="s">
        <v>24</v>
      </c>
      <c r="B237" s="117">
        <v>1123</v>
      </c>
      <c r="C237" s="117">
        <v>1774528</v>
      </c>
    </row>
    <row r="238" spans="1:3" x14ac:dyDescent="0.25">
      <c r="A238" s="451" t="s">
        <v>59</v>
      </c>
      <c r="B238" s="452"/>
      <c r="C238" s="453"/>
    </row>
    <row r="239" spans="1:3" x14ac:dyDescent="0.25">
      <c r="A239" s="118" t="s">
        <v>111</v>
      </c>
      <c r="B239" s="117">
        <f>B240+B241+B246+B247</f>
        <v>3277</v>
      </c>
      <c r="C239" s="117">
        <f>C240+C241+C246+C247</f>
        <v>5895594</v>
      </c>
    </row>
    <row r="240" spans="1:3" x14ac:dyDescent="0.25">
      <c r="A240" s="119" t="s">
        <v>17</v>
      </c>
      <c r="B240" s="117">
        <v>797</v>
      </c>
      <c r="C240" s="117">
        <v>1432154</v>
      </c>
    </row>
    <row r="241" spans="1:3" x14ac:dyDescent="0.25">
      <c r="A241" s="119" t="s">
        <v>22</v>
      </c>
      <c r="B241" s="116">
        <v>586</v>
      </c>
      <c r="C241" s="116">
        <v>1053243</v>
      </c>
    </row>
    <row r="242" spans="1:3" x14ac:dyDescent="0.25">
      <c r="A242" s="120" t="s">
        <v>18</v>
      </c>
      <c r="B242" s="121">
        <v>3</v>
      </c>
      <c r="C242" s="121">
        <v>4846</v>
      </c>
    </row>
    <row r="243" spans="1:3" x14ac:dyDescent="0.25">
      <c r="A243" s="120" t="s">
        <v>19</v>
      </c>
      <c r="B243" s="121">
        <v>345</v>
      </c>
      <c r="C243" s="121">
        <v>619849</v>
      </c>
    </row>
    <row r="244" spans="1:3" x14ac:dyDescent="0.25">
      <c r="A244" s="120" t="s">
        <v>20</v>
      </c>
      <c r="B244" s="121">
        <v>233</v>
      </c>
      <c r="C244" s="121">
        <v>420679</v>
      </c>
    </row>
    <row r="245" spans="1:3" x14ac:dyDescent="0.25">
      <c r="A245" s="120" t="s">
        <v>21</v>
      </c>
      <c r="B245" s="121">
        <v>5</v>
      </c>
      <c r="C245" s="121">
        <v>7869</v>
      </c>
    </row>
    <row r="246" spans="1:3" x14ac:dyDescent="0.25">
      <c r="A246" s="119" t="s">
        <v>23</v>
      </c>
      <c r="B246" s="117">
        <v>978</v>
      </c>
      <c r="C246" s="117">
        <v>1759687</v>
      </c>
    </row>
    <row r="247" spans="1:3" x14ac:dyDescent="0.25">
      <c r="A247" s="119" t="s">
        <v>24</v>
      </c>
      <c r="B247" s="117">
        <v>916</v>
      </c>
      <c r="C247" s="117">
        <v>1650510</v>
      </c>
    </row>
    <row r="248" spans="1:3" x14ac:dyDescent="0.25">
      <c r="A248" s="451" t="s">
        <v>60</v>
      </c>
      <c r="B248" s="452"/>
      <c r="C248" s="453"/>
    </row>
    <row r="249" spans="1:3" x14ac:dyDescent="0.25">
      <c r="A249" s="118" t="s">
        <v>111</v>
      </c>
      <c r="B249" s="117">
        <f>B250+B251+B255+B256</f>
        <v>10571</v>
      </c>
      <c r="C249" s="117">
        <f>C250+C251+C255+C256</f>
        <v>16435646</v>
      </c>
    </row>
    <row r="250" spans="1:3" x14ac:dyDescent="0.25">
      <c r="A250" s="119" t="s">
        <v>17</v>
      </c>
      <c r="B250" s="117">
        <v>2570</v>
      </c>
      <c r="C250" s="117">
        <v>3996086</v>
      </c>
    </row>
    <row r="251" spans="1:3" x14ac:dyDescent="0.25">
      <c r="A251" s="119" t="s">
        <v>22</v>
      </c>
      <c r="B251" s="116">
        <v>1889</v>
      </c>
      <c r="C251" s="116">
        <v>2935378</v>
      </c>
    </row>
    <row r="252" spans="1:3" x14ac:dyDescent="0.25">
      <c r="A252" s="120" t="s">
        <v>18</v>
      </c>
      <c r="B252" s="121">
        <v>7</v>
      </c>
      <c r="C252" s="121">
        <v>9867</v>
      </c>
    </row>
    <row r="253" spans="1:3" x14ac:dyDescent="0.25">
      <c r="A253" s="120" t="s">
        <v>19</v>
      </c>
      <c r="B253" s="121">
        <v>965</v>
      </c>
      <c r="C253" s="121">
        <v>1500225</v>
      </c>
    </row>
    <row r="254" spans="1:3" x14ac:dyDescent="0.25">
      <c r="A254" s="120" t="s">
        <v>21</v>
      </c>
      <c r="B254" s="121">
        <v>917</v>
      </c>
      <c r="C254" s="121">
        <v>1425286</v>
      </c>
    </row>
    <row r="255" spans="1:3" x14ac:dyDescent="0.25">
      <c r="A255" s="119" t="s">
        <v>23</v>
      </c>
      <c r="B255" s="117">
        <v>3155</v>
      </c>
      <c r="C255" s="117">
        <v>4904230</v>
      </c>
    </row>
    <row r="256" spans="1:3" x14ac:dyDescent="0.25">
      <c r="A256" s="119" t="s">
        <v>24</v>
      </c>
      <c r="B256" s="117">
        <v>2957</v>
      </c>
      <c r="C256" s="117">
        <v>4599952</v>
      </c>
    </row>
    <row r="257" spans="1:3" x14ac:dyDescent="0.25">
      <c r="A257" s="451" t="s">
        <v>61</v>
      </c>
      <c r="B257" s="452"/>
      <c r="C257" s="453"/>
    </row>
    <row r="258" spans="1:3" x14ac:dyDescent="0.25">
      <c r="A258" s="118" t="s">
        <v>111</v>
      </c>
      <c r="B258" s="117">
        <f>B259+B260+B265+B266</f>
        <v>3781</v>
      </c>
      <c r="C258" s="117">
        <f>C259+C260+C265+C266</f>
        <v>5819358</v>
      </c>
    </row>
    <row r="259" spans="1:3" x14ac:dyDescent="0.25">
      <c r="A259" s="119" t="s">
        <v>17</v>
      </c>
      <c r="B259" s="117">
        <v>918</v>
      </c>
      <c r="C259" s="117">
        <v>1413635</v>
      </c>
    </row>
    <row r="260" spans="1:3" x14ac:dyDescent="0.25">
      <c r="A260" s="119" t="s">
        <v>22</v>
      </c>
      <c r="B260" s="116">
        <v>675</v>
      </c>
      <c r="C260" s="116">
        <v>1039624</v>
      </c>
    </row>
    <row r="261" spans="1:3" x14ac:dyDescent="0.25">
      <c r="A261" s="120" t="s">
        <v>18</v>
      </c>
      <c r="B261" s="121">
        <v>2</v>
      </c>
      <c r="C261" s="121">
        <v>3482</v>
      </c>
    </row>
    <row r="262" spans="1:3" x14ac:dyDescent="0.25">
      <c r="A262" s="120" t="s">
        <v>19</v>
      </c>
      <c r="B262" s="121">
        <v>269</v>
      </c>
      <c r="C262" s="121">
        <v>413397</v>
      </c>
    </row>
    <row r="263" spans="1:3" x14ac:dyDescent="0.25">
      <c r="A263" s="120" t="s">
        <v>20</v>
      </c>
      <c r="B263" s="121">
        <v>382</v>
      </c>
      <c r="C263" s="121">
        <v>588512</v>
      </c>
    </row>
    <row r="264" spans="1:3" x14ac:dyDescent="0.25">
      <c r="A264" s="120" t="s">
        <v>21</v>
      </c>
      <c r="B264" s="121">
        <v>22</v>
      </c>
      <c r="C264" s="121">
        <v>34233</v>
      </c>
    </row>
    <row r="265" spans="1:3" x14ac:dyDescent="0.25">
      <c r="A265" s="119" t="s">
        <v>23</v>
      </c>
      <c r="B265" s="117">
        <v>1129</v>
      </c>
      <c r="C265" s="117">
        <v>1736933</v>
      </c>
    </row>
    <row r="266" spans="1:3" x14ac:dyDescent="0.25">
      <c r="A266" s="119" t="s">
        <v>24</v>
      </c>
      <c r="B266" s="117">
        <v>1059</v>
      </c>
      <c r="C266" s="117">
        <v>1629166</v>
      </c>
    </row>
    <row r="267" spans="1:3" x14ac:dyDescent="0.25">
      <c r="A267" s="451" t="s">
        <v>62</v>
      </c>
      <c r="B267" s="452"/>
      <c r="C267" s="453"/>
    </row>
    <row r="268" spans="1:3" x14ac:dyDescent="0.25">
      <c r="A268" s="118" t="s">
        <v>111</v>
      </c>
      <c r="B268" s="117">
        <f>B269+B270+B275+B276</f>
        <v>2501</v>
      </c>
      <c r="C268" s="117">
        <f>C269+C270+C275+C276</f>
        <v>4023246</v>
      </c>
    </row>
    <row r="269" spans="1:3" x14ac:dyDescent="0.25">
      <c r="A269" s="119" t="s">
        <v>17</v>
      </c>
      <c r="B269" s="117">
        <v>606</v>
      </c>
      <c r="C269" s="117">
        <v>977324</v>
      </c>
    </row>
    <row r="270" spans="1:3" x14ac:dyDescent="0.25">
      <c r="A270" s="119" t="s">
        <v>22</v>
      </c>
      <c r="B270" s="116">
        <v>447</v>
      </c>
      <c r="C270" s="116">
        <v>718750</v>
      </c>
    </row>
    <row r="271" spans="1:3" x14ac:dyDescent="0.25">
      <c r="A271" s="120" t="s">
        <v>18</v>
      </c>
      <c r="B271" s="121">
        <v>430</v>
      </c>
      <c r="C271" s="121">
        <v>691065</v>
      </c>
    </row>
    <row r="272" spans="1:3" x14ac:dyDescent="0.25">
      <c r="A272" s="120" t="s">
        <v>19</v>
      </c>
      <c r="B272" s="121">
        <v>3</v>
      </c>
      <c r="C272" s="121">
        <v>5279</v>
      </c>
    </row>
    <row r="273" spans="1:3" x14ac:dyDescent="0.25">
      <c r="A273" s="120" t="s">
        <v>20</v>
      </c>
      <c r="B273" s="121">
        <v>1</v>
      </c>
      <c r="C273" s="121">
        <v>2467</v>
      </c>
    </row>
    <row r="274" spans="1:3" x14ac:dyDescent="0.25">
      <c r="A274" s="120" t="s">
        <v>21</v>
      </c>
      <c r="B274" s="121">
        <v>13</v>
      </c>
      <c r="C274" s="121">
        <v>19939</v>
      </c>
    </row>
    <row r="275" spans="1:3" x14ac:dyDescent="0.25">
      <c r="A275" s="119" t="s">
        <v>23</v>
      </c>
      <c r="B275" s="117">
        <v>746</v>
      </c>
      <c r="C275" s="117">
        <v>1200838</v>
      </c>
    </row>
    <row r="276" spans="1:3" x14ac:dyDescent="0.25">
      <c r="A276" s="119" t="s">
        <v>24</v>
      </c>
      <c r="B276" s="117">
        <v>702</v>
      </c>
      <c r="C276" s="117">
        <v>1126334</v>
      </c>
    </row>
    <row r="277" spans="1:3" x14ac:dyDescent="0.25">
      <c r="A277" s="451" t="s">
        <v>63</v>
      </c>
      <c r="B277" s="452"/>
      <c r="C277" s="453"/>
    </row>
    <row r="278" spans="1:3" x14ac:dyDescent="0.25">
      <c r="A278" s="118" t="s">
        <v>111</v>
      </c>
      <c r="B278" s="117">
        <f>B279+B280+B285+B286</f>
        <v>8258</v>
      </c>
      <c r="C278" s="117">
        <f>C279+C280+C285+C286</f>
        <v>12900049</v>
      </c>
    </row>
    <row r="279" spans="1:3" x14ac:dyDescent="0.25">
      <c r="A279" s="119" t="s">
        <v>17</v>
      </c>
      <c r="B279" s="117">
        <v>2006</v>
      </c>
      <c r="C279" s="117">
        <v>3133672</v>
      </c>
    </row>
    <row r="280" spans="1:3" x14ac:dyDescent="0.25">
      <c r="A280" s="119" t="s">
        <v>22</v>
      </c>
      <c r="B280" s="116">
        <v>1475</v>
      </c>
      <c r="C280" s="116">
        <v>2304584</v>
      </c>
    </row>
    <row r="281" spans="1:3" x14ac:dyDescent="0.25">
      <c r="A281" s="120" t="s">
        <v>18</v>
      </c>
      <c r="B281" s="121">
        <v>3</v>
      </c>
      <c r="C281" s="121">
        <v>5497</v>
      </c>
    </row>
    <row r="282" spans="1:3" x14ac:dyDescent="0.25">
      <c r="A282" s="120" t="s">
        <v>19</v>
      </c>
      <c r="B282" s="121">
        <v>457</v>
      </c>
      <c r="C282" s="121">
        <v>714355</v>
      </c>
    </row>
    <row r="283" spans="1:3" x14ac:dyDescent="0.25">
      <c r="A283" s="120" t="s">
        <v>20</v>
      </c>
      <c r="B283" s="121">
        <v>1</v>
      </c>
      <c r="C283" s="121">
        <v>1385</v>
      </c>
    </row>
    <row r="284" spans="1:3" x14ac:dyDescent="0.25">
      <c r="A284" s="120" t="s">
        <v>21</v>
      </c>
      <c r="B284" s="121">
        <v>1014</v>
      </c>
      <c r="C284" s="121">
        <v>1583347</v>
      </c>
    </row>
    <row r="285" spans="1:3" x14ac:dyDescent="0.25">
      <c r="A285" s="119" t="s">
        <v>23</v>
      </c>
      <c r="B285" s="117">
        <v>2465</v>
      </c>
      <c r="C285" s="117">
        <v>3850341</v>
      </c>
    </row>
    <row r="286" spans="1:3" x14ac:dyDescent="0.25">
      <c r="A286" s="119" t="s">
        <v>24</v>
      </c>
      <c r="B286" s="117">
        <v>2312</v>
      </c>
      <c r="C286" s="117">
        <v>3611452</v>
      </c>
    </row>
    <row r="287" spans="1:3" x14ac:dyDescent="0.25">
      <c r="A287" s="451" t="s">
        <v>27</v>
      </c>
      <c r="B287" s="452"/>
      <c r="C287" s="453"/>
    </row>
    <row r="288" spans="1:3" x14ac:dyDescent="0.25">
      <c r="A288" s="118" t="s">
        <v>111</v>
      </c>
      <c r="B288" s="117">
        <f>B289+B290+B295+B296</f>
        <v>9318</v>
      </c>
      <c r="C288" s="117">
        <f>C289+C290+C295+C296</f>
        <v>14420613</v>
      </c>
    </row>
    <row r="289" spans="1:3" x14ac:dyDescent="0.25">
      <c r="A289" s="119" t="s">
        <v>17</v>
      </c>
      <c r="B289" s="117">
        <v>2263</v>
      </c>
      <c r="C289" s="117">
        <v>3503046</v>
      </c>
    </row>
    <row r="290" spans="1:3" x14ac:dyDescent="0.25">
      <c r="A290" s="119" t="s">
        <v>22</v>
      </c>
      <c r="B290" s="116">
        <v>1665</v>
      </c>
      <c r="C290" s="116">
        <v>2576231</v>
      </c>
    </row>
    <row r="291" spans="1:3" x14ac:dyDescent="0.25">
      <c r="A291" s="120" t="s">
        <v>18</v>
      </c>
      <c r="B291" s="121">
        <v>19</v>
      </c>
      <c r="C291" s="121">
        <v>29502</v>
      </c>
    </row>
    <row r="292" spans="1:3" x14ac:dyDescent="0.25">
      <c r="A292" s="120" t="s">
        <v>19</v>
      </c>
      <c r="B292" s="121">
        <v>1056</v>
      </c>
      <c r="C292" s="121">
        <v>1633512</v>
      </c>
    </row>
    <row r="293" spans="1:3" x14ac:dyDescent="0.25">
      <c r="A293" s="120" t="s">
        <v>20</v>
      </c>
      <c r="B293" s="121">
        <v>555</v>
      </c>
      <c r="C293" s="121">
        <v>858719</v>
      </c>
    </row>
    <row r="294" spans="1:3" x14ac:dyDescent="0.25">
      <c r="A294" s="120" t="s">
        <v>21</v>
      </c>
      <c r="B294" s="121">
        <v>35</v>
      </c>
      <c r="C294" s="121">
        <v>54498</v>
      </c>
    </row>
    <row r="295" spans="1:3" x14ac:dyDescent="0.25">
      <c r="A295" s="119" t="s">
        <v>23</v>
      </c>
      <c r="B295" s="117">
        <v>2781</v>
      </c>
      <c r="C295" s="117">
        <v>4304192</v>
      </c>
    </row>
    <row r="296" spans="1:3" x14ac:dyDescent="0.25">
      <c r="A296" s="119" t="s">
        <v>24</v>
      </c>
      <c r="B296" s="117">
        <v>2609</v>
      </c>
      <c r="C296" s="117">
        <v>4037144</v>
      </c>
    </row>
    <row r="297" spans="1:3" x14ac:dyDescent="0.25">
      <c r="A297" s="451" t="s">
        <v>64</v>
      </c>
      <c r="B297" s="452"/>
      <c r="C297" s="453"/>
    </row>
    <row r="298" spans="1:3" x14ac:dyDescent="0.25">
      <c r="A298" s="118" t="s">
        <v>111</v>
      </c>
      <c r="B298" s="117">
        <f>B299+B300+B305+B306</f>
        <v>5451</v>
      </c>
      <c r="C298" s="117">
        <f>C299+C300+C305+C306</f>
        <v>8465527</v>
      </c>
    </row>
    <row r="299" spans="1:3" x14ac:dyDescent="0.25">
      <c r="A299" s="119" t="s">
        <v>17</v>
      </c>
      <c r="B299" s="117">
        <v>1324</v>
      </c>
      <c r="C299" s="117">
        <v>2056441</v>
      </c>
    </row>
    <row r="300" spans="1:3" x14ac:dyDescent="0.25">
      <c r="A300" s="119" t="s">
        <v>22</v>
      </c>
      <c r="B300" s="116">
        <v>973</v>
      </c>
      <c r="C300" s="116">
        <v>1512359</v>
      </c>
    </row>
    <row r="301" spans="1:3" x14ac:dyDescent="0.25">
      <c r="A301" s="120" t="s">
        <v>18</v>
      </c>
      <c r="B301" s="121">
        <v>15</v>
      </c>
      <c r="C301" s="121">
        <v>23225</v>
      </c>
    </row>
    <row r="302" spans="1:3" x14ac:dyDescent="0.25">
      <c r="A302" s="120" t="s">
        <v>19</v>
      </c>
      <c r="B302" s="121">
        <v>62</v>
      </c>
      <c r="C302" s="121">
        <v>96428</v>
      </c>
    </row>
    <row r="303" spans="1:3" x14ac:dyDescent="0.25">
      <c r="A303" s="120" t="s">
        <v>20</v>
      </c>
      <c r="B303" s="121">
        <v>5</v>
      </c>
      <c r="C303" s="121">
        <v>8203</v>
      </c>
    </row>
    <row r="304" spans="1:3" x14ac:dyDescent="0.25">
      <c r="A304" s="120" t="s">
        <v>21</v>
      </c>
      <c r="B304" s="121">
        <v>891</v>
      </c>
      <c r="C304" s="121">
        <v>1384503</v>
      </c>
    </row>
    <row r="305" spans="1:3" x14ac:dyDescent="0.25">
      <c r="A305" s="119" t="s">
        <v>23</v>
      </c>
      <c r="B305" s="117">
        <v>1627</v>
      </c>
      <c r="C305" s="117">
        <v>2526748</v>
      </c>
    </row>
    <row r="306" spans="1:3" x14ac:dyDescent="0.25">
      <c r="A306" s="119" t="s">
        <v>24</v>
      </c>
      <c r="B306" s="117">
        <v>1527</v>
      </c>
      <c r="C306" s="117">
        <v>2369979</v>
      </c>
    </row>
    <row r="307" spans="1:3" x14ac:dyDescent="0.25">
      <c r="A307" s="451" t="s">
        <v>65</v>
      </c>
      <c r="B307" s="452"/>
      <c r="C307" s="453"/>
    </row>
    <row r="308" spans="1:3" x14ac:dyDescent="0.25">
      <c r="A308" s="118" t="s">
        <v>111</v>
      </c>
      <c r="B308" s="117">
        <f>B309+B310+B315+B316</f>
        <v>29314</v>
      </c>
      <c r="C308" s="117">
        <f>C309+C310+C315+C316</f>
        <v>43177331</v>
      </c>
    </row>
    <row r="309" spans="1:3" x14ac:dyDescent="0.25">
      <c r="A309" s="119" t="s">
        <v>17</v>
      </c>
      <c r="B309" s="117">
        <v>7122</v>
      </c>
      <c r="C309" s="117">
        <v>10488611</v>
      </c>
    </row>
    <row r="310" spans="1:3" x14ac:dyDescent="0.25">
      <c r="A310" s="119" t="s">
        <v>22</v>
      </c>
      <c r="B310" s="116">
        <v>5237</v>
      </c>
      <c r="C310" s="116">
        <v>7713597</v>
      </c>
    </row>
    <row r="311" spans="1:3" x14ac:dyDescent="0.25">
      <c r="A311" s="120" t="s">
        <v>18</v>
      </c>
      <c r="B311" s="121">
        <v>1873</v>
      </c>
      <c r="C311" s="121">
        <v>2757992</v>
      </c>
    </row>
    <row r="312" spans="1:3" x14ac:dyDescent="0.25">
      <c r="A312" s="120" t="s">
        <v>19</v>
      </c>
      <c r="B312" s="121">
        <v>1030</v>
      </c>
      <c r="C312" s="121">
        <v>1517416</v>
      </c>
    </row>
    <row r="313" spans="1:3" x14ac:dyDescent="0.25">
      <c r="A313" s="120" t="s">
        <v>20</v>
      </c>
      <c r="B313" s="121">
        <v>106</v>
      </c>
      <c r="C313" s="121">
        <v>155764</v>
      </c>
    </row>
    <row r="314" spans="1:3" x14ac:dyDescent="0.25">
      <c r="A314" s="120" t="s">
        <v>21</v>
      </c>
      <c r="B314" s="121">
        <v>2228</v>
      </c>
      <c r="C314" s="121">
        <v>3282425</v>
      </c>
    </row>
    <row r="315" spans="1:3" x14ac:dyDescent="0.25">
      <c r="A315" s="119" t="s">
        <v>23</v>
      </c>
      <c r="B315" s="117">
        <v>8750</v>
      </c>
      <c r="C315" s="117">
        <v>12887352</v>
      </c>
    </row>
    <row r="316" spans="1:3" x14ac:dyDescent="0.25">
      <c r="A316" s="119" t="s">
        <v>24</v>
      </c>
      <c r="B316" s="117">
        <v>8205</v>
      </c>
      <c r="C316" s="117">
        <v>12087771</v>
      </c>
    </row>
    <row r="317" spans="1:3" x14ac:dyDescent="0.25">
      <c r="A317" s="451" t="s">
        <v>66</v>
      </c>
      <c r="B317" s="452"/>
      <c r="C317" s="453"/>
    </row>
    <row r="318" spans="1:3" x14ac:dyDescent="0.25">
      <c r="A318" s="118" t="s">
        <v>111</v>
      </c>
      <c r="B318" s="117">
        <f>B319+B320+B325+B326</f>
        <v>7309</v>
      </c>
      <c r="C318" s="117">
        <f>C319+C320+C325+C326</f>
        <v>11465102</v>
      </c>
    </row>
    <row r="319" spans="1:3" x14ac:dyDescent="0.25">
      <c r="A319" s="119" t="s">
        <v>17</v>
      </c>
      <c r="B319" s="117">
        <v>1776</v>
      </c>
      <c r="C319" s="117">
        <v>2785095</v>
      </c>
    </row>
    <row r="320" spans="1:3" x14ac:dyDescent="0.25">
      <c r="A320" s="119" t="s">
        <v>22</v>
      </c>
      <c r="B320" s="116">
        <v>1305</v>
      </c>
      <c r="C320" s="116">
        <v>2048231</v>
      </c>
    </row>
    <row r="321" spans="1:3" x14ac:dyDescent="0.25">
      <c r="A321" s="120" t="s">
        <v>18</v>
      </c>
      <c r="B321" s="121">
        <v>5</v>
      </c>
      <c r="C321" s="121">
        <v>8253</v>
      </c>
    </row>
    <row r="322" spans="1:3" x14ac:dyDescent="0.25">
      <c r="A322" s="120" t="s">
        <v>19</v>
      </c>
      <c r="B322" s="121">
        <v>1082</v>
      </c>
      <c r="C322" s="121">
        <v>1697328</v>
      </c>
    </row>
    <row r="323" spans="1:3" x14ac:dyDescent="0.25">
      <c r="A323" s="120" t="s">
        <v>20</v>
      </c>
      <c r="B323" s="121">
        <v>183</v>
      </c>
      <c r="C323" s="121">
        <v>286839</v>
      </c>
    </row>
    <row r="324" spans="1:3" x14ac:dyDescent="0.25">
      <c r="A324" s="120" t="s">
        <v>21</v>
      </c>
      <c r="B324" s="121">
        <v>35</v>
      </c>
      <c r="C324" s="121">
        <v>55811</v>
      </c>
    </row>
    <row r="325" spans="1:3" x14ac:dyDescent="0.25">
      <c r="A325" s="119" t="s">
        <v>23</v>
      </c>
      <c r="B325" s="117">
        <v>2182</v>
      </c>
      <c r="C325" s="117">
        <v>3422045</v>
      </c>
    </row>
    <row r="326" spans="1:3" x14ac:dyDescent="0.25">
      <c r="A326" s="119" t="s">
        <v>24</v>
      </c>
      <c r="B326" s="117">
        <v>2046</v>
      </c>
      <c r="C326" s="117">
        <v>3209731</v>
      </c>
    </row>
    <row r="327" spans="1:3" x14ac:dyDescent="0.25">
      <c r="A327" s="451" t="s">
        <v>67</v>
      </c>
      <c r="B327" s="452"/>
      <c r="C327" s="453"/>
    </row>
    <row r="328" spans="1:3" x14ac:dyDescent="0.25">
      <c r="A328" s="118" t="s">
        <v>111</v>
      </c>
      <c r="B328" s="117">
        <f>B329+B330+B335+B336</f>
        <v>6087</v>
      </c>
      <c r="C328" s="117">
        <f>C329+C330+C335+C336</f>
        <v>9451327</v>
      </c>
    </row>
    <row r="329" spans="1:3" x14ac:dyDescent="0.25">
      <c r="A329" s="119" t="s">
        <v>17</v>
      </c>
      <c r="B329" s="117">
        <v>1478</v>
      </c>
      <c r="C329" s="117">
        <v>2295910</v>
      </c>
    </row>
    <row r="330" spans="1:3" x14ac:dyDescent="0.25">
      <c r="A330" s="119" t="s">
        <v>22</v>
      </c>
      <c r="B330" s="116">
        <v>1087</v>
      </c>
      <c r="C330" s="116">
        <v>1688473</v>
      </c>
    </row>
    <row r="331" spans="1:3" x14ac:dyDescent="0.25">
      <c r="A331" s="120" t="s">
        <v>18</v>
      </c>
      <c r="B331" s="121">
        <v>185</v>
      </c>
      <c r="C331" s="121">
        <v>288029</v>
      </c>
    </row>
    <row r="332" spans="1:3" x14ac:dyDescent="0.25">
      <c r="A332" s="120" t="s">
        <v>19</v>
      </c>
      <c r="B332" s="121">
        <v>854</v>
      </c>
      <c r="C332" s="121">
        <v>1326573</v>
      </c>
    </row>
    <row r="333" spans="1:3" x14ac:dyDescent="0.25">
      <c r="A333" s="120" t="s">
        <v>20</v>
      </c>
      <c r="B333" s="121">
        <v>8</v>
      </c>
      <c r="C333" s="121">
        <v>12882</v>
      </c>
    </row>
    <row r="334" spans="1:3" x14ac:dyDescent="0.25">
      <c r="A334" s="120" t="s">
        <v>21</v>
      </c>
      <c r="B334" s="121">
        <v>40</v>
      </c>
      <c r="C334" s="121">
        <v>60989</v>
      </c>
    </row>
    <row r="335" spans="1:3" x14ac:dyDescent="0.25">
      <c r="A335" s="119" t="s">
        <v>23</v>
      </c>
      <c r="B335" s="117">
        <v>1817</v>
      </c>
      <c r="C335" s="117">
        <v>2820984</v>
      </c>
    </row>
    <row r="336" spans="1:3" x14ac:dyDescent="0.25">
      <c r="A336" s="119" t="s">
        <v>24</v>
      </c>
      <c r="B336" s="117">
        <v>1705</v>
      </c>
      <c r="C336" s="117">
        <v>2645960</v>
      </c>
    </row>
    <row r="337" spans="1:3" x14ac:dyDescent="0.25">
      <c r="A337" s="451" t="s">
        <v>68</v>
      </c>
      <c r="B337" s="452"/>
      <c r="C337" s="453"/>
    </row>
    <row r="338" spans="1:3" x14ac:dyDescent="0.25">
      <c r="A338" s="118" t="s">
        <v>111</v>
      </c>
      <c r="B338" s="117">
        <f>B339+B340+B345+B346</f>
        <v>2561</v>
      </c>
      <c r="C338" s="117">
        <f>C339+C340+C345+C346</f>
        <v>4040000</v>
      </c>
    </row>
    <row r="339" spans="1:3" x14ac:dyDescent="0.25">
      <c r="A339" s="119" t="s">
        <v>17</v>
      </c>
      <c r="B339" s="117">
        <v>623</v>
      </c>
      <c r="C339" s="117">
        <v>981394</v>
      </c>
    </row>
    <row r="340" spans="1:3" x14ac:dyDescent="0.25">
      <c r="A340" s="119" t="s">
        <v>22</v>
      </c>
      <c r="B340" s="116">
        <v>458</v>
      </c>
      <c r="C340" s="116">
        <v>721743</v>
      </c>
    </row>
    <row r="341" spans="1:3" x14ac:dyDescent="0.25">
      <c r="A341" s="120" t="s">
        <v>18</v>
      </c>
      <c r="B341" s="121">
        <v>203</v>
      </c>
      <c r="C341" s="121">
        <v>320038</v>
      </c>
    </row>
    <row r="342" spans="1:3" x14ac:dyDescent="0.25">
      <c r="A342" s="120" t="s">
        <v>19</v>
      </c>
      <c r="B342" s="121">
        <v>242</v>
      </c>
      <c r="C342" s="121">
        <v>382303</v>
      </c>
    </row>
    <row r="343" spans="1:3" x14ac:dyDescent="0.25">
      <c r="A343" s="120" t="s">
        <v>20</v>
      </c>
      <c r="B343" s="121">
        <v>4</v>
      </c>
      <c r="C343" s="121">
        <v>6533</v>
      </c>
    </row>
    <row r="344" spans="1:3" x14ac:dyDescent="0.25">
      <c r="A344" s="120" t="s">
        <v>21</v>
      </c>
      <c r="B344" s="121">
        <v>9</v>
      </c>
      <c r="C344" s="121">
        <v>12869</v>
      </c>
    </row>
    <row r="345" spans="1:3" x14ac:dyDescent="0.25">
      <c r="A345" s="119" t="s">
        <v>23</v>
      </c>
      <c r="B345" s="117">
        <v>765</v>
      </c>
      <c r="C345" s="117">
        <v>1205839</v>
      </c>
    </row>
    <row r="346" spans="1:3" x14ac:dyDescent="0.25">
      <c r="A346" s="119" t="s">
        <v>24</v>
      </c>
      <c r="B346" s="117">
        <v>715</v>
      </c>
      <c r="C346" s="117">
        <v>1131024</v>
      </c>
    </row>
    <row r="347" spans="1:3" x14ac:dyDescent="0.25">
      <c r="A347" s="451" t="s">
        <v>69</v>
      </c>
      <c r="B347" s="452"/>
      <c r="C347" s="453"/>
    </row>
    <row r="348" spans="1:3" x14ac:dyDescent="0.25">
      <c r="A348" s="118" t="s">
        <v>111</v>
      </c>
      <c r="B348" s="117">
        <f>B349+B350+B355+B356</f>
        <v>7048</v>
      </c>
      <c r="C348" s="117">
        <f>C349+C350+C355+C356</f>
        <v>10946752</v>
      </c>
    </row>
    <row r="349" spans="1:3" x14ac:dyDescent="0.25">
      <c r="A349" s="119" t="s">
        <v>17</v>
      </c>
      <c r="B349" s="117">
        <v>1712</v>
      </c>
      <c r="C349" s="117">
        <v>2659178</v>
      </c>
    </row>
    <row r="350" spans="1:3" x14ac:dyDescent="0.25">
      <c r="A350" s="119" t="s">
        <v>22</v>
      </c>
      <c r="B350" s="116">
        <v>1259</v>
      </c>
      <c r="C350" s="116">
        <v>1955628</v>
      </c>
    </row>
    <row r="351" spans="1:3" x14ac:dyDescent="0.25">
      <c r="A351" s="120" t="s">
        <v>18</v>
      </c>
      <c r="B351" s="121">
        <v>313</v>
      </c>
      <c r="C351" s="121">
        <v>485522</v>
      </c>
    </row>
    <row r="352" spans="1:3" x14ac:dyDescent="0.25">
      <c r="A352" s="120" t="s">
        <v>19</v>
      </c>
      <c r="B352" s="121">
        <v>828</v>
      </c>
      <c r="C352" s="121">
        <v>1286621</v>
      </c>
    </row>
    <row r="353" spans="1:3" x14ac:dyDescent="0.25">
      <c r="A353" s="120" t="s">
        <v>20</v>
      </c>
      <c r="B353" s="121">
        <v>3</v>
      </c>
      <c r="C353" s="121">
        <v>5333</v>
      </c>
    </row>
    <row r="354" spans="1:3" x14ac:dyDescent="0.25">
      <c r="A354" s="120" t="s">
        <v>21</v>
      </c>
      <c r="B354" s="121">
        <v>115</v>
      </c>
      <c r="C354" s="121">
        <v>178152</v>
      </c>
    </row>
    <row r="355" spans="1:3" x14ac:dyDescent="0.25">
      <c r="A355" s="119" t="s">
        <v>23</v>
      </c>
      <c r="B355" s="117">
        <v>2104</v>
      </c>
      <c r="C355" s="117">
        <v>3267332</v>
      </c>
    </row>
    <row r="356" spans="1:3" x14ac:dyDescent="0.25">
      <c r="A356" s="119" t="s">
        <v>24</v>
      </c>
      <c r="B356" s="117">
        <v>1973</v>
      </c>
      <c r="C356" s="117">
        <v>3064614</v>
      </c>
    </row>
    <row r="357" spans="1:3" x14ac:dyDescent="0.25">
      <c r="A357" s="451" t="s">
        <v>70</v>
      </c>
      <c r="B357" s="452"/>
      <c r="C357" s="453"/>
    </row>
    <row r="358" spans="1:3" x14ac:dyDescent="0.25">
      <c r="A358" s="118" t="s">
        <v>111</v>
      </c>
      <c r="B358" s="117">
        <f>B359+B360+B365+B366</f>
        <v>11922</v>
      </c>
      <c r="C358" s="117">
        <f>C359+C360+C365+C366</f>
        <v>18084794</v>
      </c>
    </row>
    <row r="359" spans="1:3" x14ac:dyDescent="0.25">
      <c r="A359" s="119" t="s">
        <v>17</v>
      </c>
      <c r="B359" s="117">
        <v>2896</v>
      </c>
      <c r="C359" s="117">
        <v>4393147</v>
      </c>
    </row>
    <row r="360" spans="1:3" x14ac:dyDescent="0.25">
      <c r="A360" s="119" t="s">
        <v>22</v>
      </c>
      <c r="B360" s="116">
        <v>2130</v>
      </c>
      <c r="C360" s="116">
        <v>3230835</v>
      </c>
    </row>
    <row r="361" spans="1:3" x14ac:dyDescent="0.25">
      <c r="A361" s="120" t="s">
        <v>18</v>
      </c>
      <c r="B361" s="121">
        <v>45</v>
      </c>
      <c r="C361" s="121">
        <v>67891</v>
      </c>
    </row>
    <row r="362" spans="1:3" x14ac:dyDescent="0.25">
      <c r="A362" s="120" t="s">
        <v>19</v>
      </c>
      <c r="B362" s="121">
        <v>220</v>
      </c>
      <c r="C362" s="121">
        <v>333325</v>
      </c>
    </row>
    <row r="363" spans="1:3" x14ac:dyDescent="0.25">
      <c r="A363" s="120" t="s">
        <v>20</v>
      </c>
      <c r="B363" s="121">
        <v>4</v>
      </c>
      <c r="C363" s="121">
        <v>5887</v>
      </c>
    </row>
    <row r="364" spans="1:3" x14ac:dyDescent="0.25">
      <c r="A364" s="120" t="s">
        <v>21</v>
      </c>
      <c r="B364" s="121">
        <v>1861</v>
      </c>
      <c r="C364" s="121">
        <v>2823732</v>
      </c>
    </row>
    <row r="365" spans="1:3" x14ac:dyDescent="0.25">
      <c r="A365" s="119" t="s">
        <v>23</v>
      </c>
      <c r="B365" s="117">
        <v>3559</v>
      </c>
      <c r="C365" s="117">
        <v>5397858</v>
      </c>
    </row>
    <row r="366" spans="1:3" x14ac:dyDescent="0.25">
      <c r="A366" s="119" t="s">
        <v>24</v>
      </c>
      <c r="B366" s="117">
        <v>3337</v>
      </c>
      <c r="C366" s="117">
        <v>5062954</v>
      </c>
    </row>
    <row r="367" spans="1:3" x14ac:dyDescent="0.25">
      <c r="A367" s="451" t="s">
        <v>71</v>
      </c>
      <c r="B367" s="452"/>
      <c r="C367" s="453"/>
    </row>
    <row r="368" spans="1:3" x14ac:dyDescent="0.25">
      <c r="A368" s="118" t="s">
        <v>111</v>
      </c>
      <c r="B368" s="117">
        <f>B369+B370+B375+B376</f>
        <v>2528</v>
      </c>
      <c r="C368" s="117">
        <f>C369+C370+C375+C376</f>
        <v>4191821</v>
      </c>
    </row>
    <row r="369" spans="1:3" x14ac:dyDescent="0.25">
      <c r="A369" s="119" t="s">
        <v>17</v>
      </c>
      <c r="B369" s="117">
        <v>614</v>
      </c>
      <c r="C369" s="117">
        <v>1018274</v>
      </c>
    </row>
    <row r="370" spans="1:3" x14ac:dyDescent="0.25">
      <c r="A370" s="119" t="s">
        <v>22</v>
      </c>
      <c r="B370" s="116">
        <v>451</v>
      </c>
      <c r="C370" s="116">
        <v>748865</v>
      </c>
    </row>
    <row r="371" spans="1:3" x14ac:dyDescent="0.25">
      <c r="A371" s="120" t="s">
        <v>18</v>
      </c>
      <c r="B371" s="121">
        <v>2</v>
      </c>
      <c r="C371" s="121">
        <v>2875</v>
      </c>
    </row>
    <row r="372" spans="1:3" x14ac:dyDescent="0.25">
      <c r="A372" s="120" t="s">
        <v>19</v>
      </c>
      <c r="B372" s="121">
        <v>38</v>
      </c>
      <c r="C372" s="121">
        <v>62998</v>
      </c>
    </row>
    <row r="373" spans="1:3" x14ac:dyDescent="0.25">
      <c r="A373" s="120" t="s">
        <v>20</v>
      </c>
      <c r="B373" s="121">
        <v>1</v>
      </c>
      <c r="C373" s="121">
        <v>1437</v>
      </c>
    </row>
    <row r="374" spans="1:3" x14ac:dyDescent="0.25">
      <c r="A374" s="120" t="s">
        <v>21</v>
      </c>
      <c r="B374" s="121">
        <v>410</v>
      </c>
      <c r="C374" s="121">
        <v>681555</v>
      </c>
    </row>
    <row r="375" spans="1:3" x14ac:dyDescent="0.25">
      <c r="A375" s="119" t="s">
        <v>23</v>
      </c>
      <c r="B375" s="117">
        <v>754</v>
      </c>
      <c r="C375" s="117">
        <v>1251153</v>
      </c>
    </row>
    <row r="376" spans="1:3" x14ac:dyDescent="0.25">
      <c r="A376" s="119" t="s">
        <v>24</v>
      </c>
      <c r="B376" s="117">
        <v>709</v>
      </c>
      <c r="C376" s="117">
        <v>1173529</v>
      </c>
    </row>
    <row r="377" spans="1:3" x14ac:dyDescent="0.25">
      <c r="A377" s="451" t="s">
        <v>72</v>
      </c>
      <c r="B377" s="452"/>
      <c r="C377" s="453"/>
    </row>
    <row r="378" spans="1:3" x14ac:dyDescent="0.25">
      <c r="A378" s="118" t="s">
        <v>111</v>
      </c>
      <c r="B378" s="117">
        <f>B379+B380+B384+B385</f>
        <v>2430</v>
      </c>
      <c r="C378" s="117">
        <f>C379+C380+C384+C385</f>
        <v>3787309</v>
      </c>
    </row>
    <row r="379" spans="1:3" x14ac:dyDescent="0.25">
      <c r="A379" s="119" t="s">
        <v>17</v>
      </c>
      <c r="B379" s="117">
        <v>591</v>
      </c>
      <c r="C379" s="117">
        <v>921940</v>
      </c>
    </row>
    <row r="380" spans="1:3" x14ac:dyDescent="0.25">
      <c r="A380" s="119" t="s">
        <v>22</v>
      </c>
      <c r="B380" s="116">
        <v>434</v>
      </c>
      <c r="C380" s="116">
        <v>676145</v>
      </c>
    </row>
    <row r="381" spans="1:3" x14ac:dyDescent="0.25">
      <c r="A381" s="120" t="s">
        <v>19</v>
      </c>
      <c r="B381" s="121">
        <v>220</v>
      </c>
      <c r="C381" s="121">
        <v>344019</v>
      </c>
    </row>
    <row r="382" spans="1:3" x14ac:dyDescent="0.25">
      <c r="A382" s="120" t="s">
        <v>20</v>
      </c>
      <c r="B382" s="121">
        <v>211</v>
      </c>
      <c r="C382" s="121">
        <v>328253</v>
      </c>
    </row>
    <row r="383" spans="1:3" x14ac:dyDescent="0.25">
      <c r="A383" s="120" t="s">
        <v>21</v>
      </c>
      <c r="B383" s="121">
        <v>3</v>
      </c>
      <c r="C383" s="121">
        <v>3873</v>
      </c>
    </row>
    <row r="384" spans="1:3" x14ac:dyDescent="0.25">
      <c r="A384" s="119" t="s">
        <v>23</v>
      </c>
      <c r="B384" s="117">
        <v>725</v>
      </c>
      <c r="C384" s="117">
        <v>1129656</v>
      </c>
    </row>
    <row r="385" spans="1:3" x14ac:dyDescent="0.25">
      <c r="A385" s="119" t="s">
        <v>24</v>
      </c>
      <c r="B385" s="117">
        <v>680</v>
      </c>
      <c r="C385" s="117">
        <v>1059568</v>
      </c>
    </row>
    <row r="386" spans="1:3" x14ac:dyDescent="0.25">
      <c r="A386" s="451" t="s">
        <v>73</v>
      </c>
      <c r="B386" s="452"/>
      <c r="C386" s="453"/>
    </row>
    <row r="387" spans="1:3" x14ac:dyDescent="0.25">
      <c r="A387" s="118" t="s">
        <v>111</v>
      </c>
      <c r="B387" s="117">
        <f>B388+B389+B394+B395</f>
        <v>14833</v>
      </c>
      <c r="C387" s="117">
        <f>C388+C389+C394+C395</f>
        <v>23182584</v>
      </c>
    </row>
    <row r="388" spans="1:3" x14ac:dyDescent="0.25">
      <c r="A388" s="119" t="s">
        <v>17</v>
      </c>
      <c r="B388" s="117">
        <v>3604</v>
      </c>
      <c r="C388" s="117">
        <v>5631499</v>
      </c>
    </row>
    <row r="389" spans="1:3" x14ac:dyDescent="0.25">
      <c r="A389" s="119" t="s">
        <v>22</v>
      </c>
      <c r="B389" s="116">
        <v>2650</v>
      </c>
      <c r="C389" s="116">
        <v>4141552</v>
      </c>
    </row>
    <row r="390" spans="1:3" x14ac:dyDescent="0.25">
      <c r="A390" s="120" t="s">
        <v>18</v>
      </c>
      <c r="B390" s="121">
        <v>29</v>
      </c>
      <c r="C390" s="121">
        <v>44358</v>
      </c>
    </row>
    <row r="391" spans="1:3" x14ac:dyDescent="0.25">
      <c r="A391" s="120" t="s">
        <v>19</v>
      </c>
      <c r="B391" s="121">
        <v>421</v>
      </c>
      <c r="C391" s="121">
        <v>658379</v>
      </c>
    </row>
    <row r="392" spans="1:3" x14ac:dyDescent="0.25">
      <c r="A392" s="120" t="s">
        <v>20</v>
      </c>
      <c r="B392" s="121">
        <v>51</v>
      </c>
      <c r="C392" s="121">
        <v>80553</v>
      </c>
    </row>
    <row r="393" spans="1:3" x14ac:dyDescent="0.25">
      <c r="A393" s="120" t="s">
        <v>21</v>
      </c>
      <c r="B393" s="121">
        <v>2149</v>
      </c>
      <c r="C393" s="121">
        <v>3358262</v>
      </c>
    </row>
    <row r="394" spans="1:3" x14ac:dyDescent="0.25">
      <c r="A394" s="119" t="s">
        <v>23</v>
      </c>
      <c r="B394" s="117">
        <v>4427</v>
      </c>
      <c r="C394" s="117">
        <v>6919420</v>
      </c>
    </row>
    <row r="395" spans="1:3" x14ac:dyDescent="0.25">
      <c r="A395" s="119" t="s">
        <v>24</v>
      </c>
      <c r="B395" s="117">
        <v>4152</v>
      </c>
      <c r="C395" s="117">
        <v>6490113</v>
      </c>
    </row>
    <row r="396" spans="1:3" x14ac:dyDescent="0.25">
      <c r="A396" s="451" t="s">
        <v>74</v>
      </c>
      <c r="B396" s="452"/>
      <c r="C396" s="453"/>
    </row>
    <row r="397" spans="1:3" x14ac:dyDescent="0.25">
      <c r="A397" s="118" t="s">
        <v>111</v>
      </c>
      <c r="B397" s="117">
        <f>B398+B399+B404+B405</f>
        <v>12400</v>
      </c>
      <c r="C397" s="117">
        <f>C398+C399+C404+C405</f>
        <v>18808434</v>
      </c>
    </row>
    <row r="398" spans="1:3" x14ac:dyDescent="0.25">
      <c r="A398" s="119" t="s">
        <v>17</v>
      </c>
      <c r="B398" s="117">
        <v>3293</v>
      </c>
      <c r="C398" s="117">
        <v>4994719</v>
      </c>
    </row>
    <row r="399" spans="1:3" x14ac:dyDescent="0.25">
      <c r="A399" s="119" t="s">
        <v>22</v>
      </c>
      <c r="B399" s="116">
        <v>2359</v>
      </c>
      <c r="C399" s="116">
        <v>3578562</v>
      </c>
    </row>
    <row r="400" spans="1:3" x14ac:dyDescent="0.25">
      <c r="A400" s="120" t="s">
        <v>18</v>
      </c>
      <c r="B400" s="121">
        <v>2</v>
      </c>
      <c r="C400" s="121">
        <v>3510</v>
      </c>
    </row>
    <row r="401" spans="1:3" x14ac:dyDescent="0.25">
      <c r="A401" s="120" t="s">
        <v>19</v>
      </c>
      <c r="B401" s="121">
        <v>623</v>
      </c>
      <c r="C401" s="121">
        <v>943910</v>
      </c>
    </row>
    <row r="402" spans="1:3" x14ac:dyDescent="0.25">
      <c r="A402" s="120" t="s">
        <v>20</v>
      </c>
      <c r="B402" s="121">
        <v>1282</v>
      </c>
      <c r="C402" s="121">
        <v>1944527</v>
      </c>
    </row>
    <row r="403" spans="1:3" x14ac:dyDescent="0.25">
      <c r="A403" s="120" t="s">
        <v>21</v>
      </c>
      <c r="B403" s="121">
        <v>452</v>
      </c>
      <c r="C403" s="121">
        <v>686615</v>
      </c>
    </row>
    <row r="404" spans="1:3" x14ac:dyDescent="0.25">
      <c r="A404" s="119" t="s">
        <v>23</v>
      </c>
      <c r="B404" s="117">
        <v>3495</v>
      </c>
      <c r="C404" s="117">
        <v>5301105</v>
      </c>
    </row>
    <row r="405" spans="1:3" x14ac:dyDescent="0.25">
      <c r="A405" s="119" t="s">
        <v>24</v>
      </c>
      <c r="B405" s="117">
        <v>3253</v>
      </c>
      <c r="C405" s="117">
        <v>4934048</v>
      </c>
    </row>
    <row r="406" spans="1:3" x14ac:dyDescent="0.25">
      <c r="A406" s="451" t="s">
        <v>75</v>
      </c>
      <c r="B406" s="452"/>
      <c r="C406" s="453"/>
    </row>
    <row r="407" spans="1:3" x14ac:dyDescent="0.25">
      <c r="A407" s="118" t="s">
        <v>111</v>
      </c>
      <c r="B407" s="117">
        <f>B408+B409+B414+B415</f>
        <v>6841</v>
      </c>
      <c r="C407" s="117">
        <f>C408+C409+C414+C415</f>
        <v>10313977</v>
      </c>
    </row>
    <row r="408" spans="1:3" x14ac:dyDescent="0.25">
      <c r="A408" s="119" t="s">
        <v>17</v>
      </c>
      <c r="B408" s="117">
        <v>1661</v>
      </c>
      <c r="C408" s="117">
        <v>2505465</v>
      </c>
    </row>
    <row r="409" spans="1:3" x14ac:dyDescent="0.25">
      <c r="A409" s="119" t="s">
        <v>22</v>
      </c>
      <c r="B409" s="116">
        <v>1222</v>
      </c>
      <c r="C409" s="116">
        <v>1842584</v>
      </c>
    </row>
    <row r="410" spans="1:3" x14ac:dyDescent="0.25">
      <c r="A410" s="120" t="s">
        <v>18</v>
      </c>
      <c r="B410" s="121">
        <v>20</v>
      </c>
      <c r="C410" s="121">
        <v>30518</v>
      </c>
    </row>
    <row r="411" spans="1:3" x14ac:dyDescent="0.25">
      <c r="A411" s="120" t="s">
        <v>19</v>
      </c>
      <c r="B411" s="121">
        <v>784</v>
      </c>
      <c r="C411" s="121">
        <v>1182796</v>
      </c>
    </row>
    <row r="412" spans="1:3" x14ac:dyDescent="0.25">
      <c r="A412" s="120" t="s">
        <v>20</v>
      </c>
      <c r="B412" s="121">
        <v>391</v>
      </c>
      <c r="C412" s="121">
        <v>588813</v>
      </c>
    </row>
    <row r="413" spans="1:3" x14ac:dyDescent="0.25">
      <c r="A413" s="120" t="s">
        <v>21</v>
      </c>
      <c r="B413" s="121">
        <v>27</v>
      </c>
      <c r="C413" s="121">
        <v>40457</v>
      </c>
    </row>
    <row r="414" spans="1:3" x14ac:dyDescent="0.25">
      <c r="A414" s="119" t="s">
        <v>23</v>
      </c>
      <c r="B414" s="117">
        <v>2042</v>
      </c>
      <c r="C414" s="117">
        <v>3078464</v>
      </c>
    </row>
    <row r="415" spans="1:3" x14ac:dyDescent="0.25">
      <c r="A415" s="119" t="s">
        <v>24</v>
      </c>
      <c r="B415" s="117">
        <v>1916</v>
      </c>
      <c r="C415" s="117">
        <v>2887464</v>
      </c>
    </row>
    <row r="416" spans="1:3" x14ac:dyDescent="0.25">
      <c r="A416" s="451" t="s">
        <v>76</v>
      </c>
      <c r="B416" s="452"/>
      <c r="C416" s="453"/>
    </row>
    <row r="417" spans="1:3" x14ac:dyDescent="0.25">
      <c r="A417" s="118" t="s">
        <v>111</v>
      </c>
      <c r="B417" s="117">
        <f>B418+B419+B424+B425</f>
        <v>9721</v>
      </c>
      <c r="C417" s="117">
        <f>C418+C419+C424+C425</f>
        <v>14276612</v>
      </c>
    </row>
    <row r="418" spans="1:3" x14ac:dyDescent="0.25">
      <c r="A418" s="119" t="s">
        <v>17</v>
      </c>
      <c r="B418" s="117">
        <v>2361</v>
      </c>
      <c r="C418" s="117">
        <v>3468065</v>
      </c>
    </row>
    <row r="419" spans="1:3" x14ac:dyDescent="0.25">
      <c r="A419" s="119" t="s">
        <v>22</v>
      </c>
      <c r="B419" s="116">
        <v>1737</v>
      </c>
      <c r="C419" s="116">
        <v>2550506</v>
      </c>
    </row>
    <row r="420" spans="1:3" x14ac:dyDescent="0.25">
      <c r="A420" s="120" t="s">
        <v>18</v>
      </c>
      <c r="B420" s="121">
        <v>16</v>
      </c>
      <c r="C420" s="121">
        <v>23176</v>
      </c>
    </row>
    <row r="421" spans="1:3" x14ac:dyDescent="0.25">
      <c r="A421" s="120" t="s">
        <v>19</v>
      </c>
      <c r="B421" s="121">
        <v>39</v>
      </c>
      <c r="C421" s="121">
        <v>57164</v>
      </c>
    </row>
    <row r="422" spans="1:3" x14ac:dyDescent="0.25">
      <c r="A422" s="120" t="s">
        <v>20</v>
      </c>
      <c r="B422" s="121">
        <v>1235</v>
      </c>
      <c r="C422" s="121">
        <v>1812852</v>
      </c>
    </row>
    <row r="423" spans="1:3" x14ac:dyDescent="0.25">
      <c r="A423" s="120" t="s">
        <v>21</v>
      </c>
      <c r="B423" s="121">
        <v>447</v>
      </c>
      <c r="C423" s="121">
        <v>657314</v>
      </c>
    </row>
    <row r="424" spans="1:3" x14ac:dyDescent="0.25">
      <c r="A424" s="119" t="s">
        <v>23</v>
      </c>
      <c r="B424" s="117">
        <v>2900</v>
      </c>
      <c r="C424" s="117">
        <v>4261210</v>
      </c>
    </row>
    <row r="425" spans="1:3" x14ac:dyDescent="0.25">
      <c r="A425" s="119" t="s">
        <v>24</v>
      </c>
      <c r="B425" s="117">
        <v>2723</v>
      </c>
      <c r="C425" s="117">
        <v>3996831</v>
      </c>
    </row>
    <row r="426" spans="1:3" x14ac:dyDescent="0.25">
      <c r="A426" s="451" t="s">
        <v>77</v>
      </c>
      <c r="B426" s="452"/>
      <c r="C426" s="453"/>
    </row>
    <row r="427" spans="1:3" x14ac:dyDescent="0.25">
      <c r="A427" s="118" t="s">
        <v>111</v>
      </c>
      <c r="B427" s="117">
        <f>B428+B429+B434+B435</f>
        <v>4495</v>
      </c>
      <c r="C427" s="117">
        <f>C428+C429+C434+C435</f>
        <v>7069590</v>
      </c>
    </row>
    <row r="428" spans="1:3" x14ac:dyDescent="0.25">
      <c r="A428" s="119" t="s">
        <v>17</v>
      </c>
      <c r="B428" s="117">
        <v>1092</v>
      </c>
      <c r="C428" s="117">
        <v>1717340</v>
      </c>
    </row>
    <row r="429" spans="1:3" x14ac:dyDescent="0.25">
      <c r="A429" s="119" t="s">
        <v>22</v>
      </c>
      <c r="B429" s="116">
        <v>803</v>
      </c>
      <c r="C429" s="116">
        <v>1262977</v>
      </c>
    </row>
    <row r="430" spans="1:3" x14ac:dyDescent="0.25">
      <c r="A430" s="120" t="s">
        <v>18</v>
      </c>
      <c r="B430" s="121">
        <v>274</v>
      </c>
      <c r="C430" s="121">
        <v>430373</v>
      </c>
    </row>
    <row r="431" spans="1:3" x14ac:dyDescent="0.25">
      <c r="A431" s="120" t="s">
        <v>19</v>
      </c>
      <c r="B431" s="121">
        <v>486</v>
      </c>
      <c r="C431" s="121">
        <v>764891</v>
      </c>
    </row>
    <row r="432" spans="1:3" x14ac:dyDescent="0.25">
      <c r="A432" s="120" t="s">
        <v>20</v>
      </c>
      <c r="B432" s="121">
        <v>12</v>
      </c>
      <c r="C432" s="121">
        <v>19194</v>
      </c>
    </row>
    <row r="433" spans="1:3" x14ac:dyDescent="0.25">
      <c r="A433" s="120" t="s">
        <v>21</v>
      </c>
      <c r="B433" s="121">
        <v>31</v>
      </c>
      <c r="C433" s="121">
        <v>48519</v>
      </c>
    </row>
    <row r="434" spans="1:3" x14ac:dyDescent="0.25">
      <c r="A434" s="119" t="s">
        <v>23</v>
      </c>
      <c r="B434" s="117">
        <v>1342</v>
      </c>
      <c r="C434" s="117">
        <v>2110096</v>
      </c>
    </row>
    <row r="435" spans="1:3" x14ac:dyDescent="0.25">
      <c r="A435" s="119" t="s">
        <v>24</v>
      </c>
      <c r="B435" s="117">
        <v>1258</v>
      </c>
      <c r="C435" s="117">
        <v>1979177</v>
      </c>
    </row>
    <row r="436" spans="1:3" x14ac:dyDescent="0.25">
      <c r="A436" s="451" t="s">
        <v>78</v>
      </c>
      <c r="B436" s="452"/>
      <c r="C436" s="453"/>
    </row>
    <row r="437" spans="1:3" x14ac:dyDescent="0.25">
      <c r="A437" s="118" t="s">
        <v>111</v>
      </c>
      <c r="B437" s="117">
        <f>B438+B439+B444+B445</f>
        <v>3544</v>
      </c>
      <c r="C437" s="117">
        <f>C438+C439+C444+C445</f>
        <v>5654457</v>
      </c>
    </row>
    <row r="438" spans="1:3" x14ac:dyDescent="0.25">
      <c r="A438" s="119" t="s">
        <v>17</v>
      </c>
      <c r="B438" s="117">
        <v>861</v>
      </c>
      <c r="C438" s="117">
        <v>1373578</v>
      </c>
    </row>
    <row r="439" spans="1:3" x14ac:dyDescent="0.25">
      <c r="A439" s="119" t="s">
        <v>22</v>
      </c>
      <c r="B439" s="116">
        <v>633</v>
      </c>
      <c r="C439" s="116">
        <v>1010165</v>
      </c>
    </row>
    <row r="440" spans="1:3" x14ac:dyDescent="0.25">
      <c r="A440" s="120" t="s">
        <v>18</v>
      </c>
      <c r="B440" s="121">
        <v>191</v>
      </c>
      <c r="C440" s="121">
        <v>303902</v>
      </c>
    </row>
    <row r="441" spans="1:3" x14ac:dyDescent="0.25">
      <c r="A441" s="120" t="s">
        <v>19</v>
      </c>
      <c r="B441" s="121">
        <v>412</v>
      </c>
      <c r="C441" s="121">
        <v>658300</v>
      </c>
    </row>
    <row r="442" spans="1:3" x14ac:dyDescent="0.25">
      <c r="A442" s="120" t="s">
        <v>20</v>
      </c>
      <c r="B442" s="121">
        <v>2</v>
      </c>
      <c r="C442" s="121">
        <v>3462</v>
      </c>
    </row>
    <row r="443" spans="1:3" x14ac:dyDescent="0.25">
      <c r="A443" s="120" t="s">
        <v>21</v>
      </c>
      <c r="B443" s="121">
        <v>28</v>
      </c>
      <c r="C443" s="121">
        <v>44501</v>
      </c>
    </row>
    <row r="444" spans="1:3" x14ac:dyDescent="0.25">
      <c r="A444" s="119" t="s">
        <v>23</v>
      </c>
      <c r="B444" s="117">
        <v>1058</v>
      </c>
      <c r="C444" s="117">
        <v>1687715</v>
      </c>
    </row>
    <row r="445" spans="1:3" x14ac:dyDescent="0.25">
      <c r="A445" s="119" t="s">
        <v>24</v>
      </c>
      <c r="B445" s="117">
        <v>992</v>
      </c>
      <c r="C445" s="117">
        <v>1582999</v>
      </c>
    </row>
    <row r="446" spans="1:3" x14ac:dyDescent="0.25">
      <c r="A446" s="451" t="s">
        <v>79</v>
      </c>
      <c r="B446" s="452"/>
      <c r="C446" s="453"/>
    </row>
    <row r="447" spans="1:3" x14ac:dyDescent="0.25">
      <c r="A447" s="118" t="s">
        <v>111</v>
      </c>
      <c r="B447" s="117">
        <f>B448+B449+B453+B454</f>
        <v>7347</v>
      </c>
      <c r="C447" s="117">
        <f>C448+C449+C453+C454</f>
        <v>12223004</v>
      </c>
    </row>
    <row r="448" spans="1:3" x14ac:dyDescent="0.25">
      <c r="A448" s="119" t="s">
        <v>17</v>
      </c>
      <c r="B448" s="117">
        <v>1785</v>
      </c>
      <c r="C448" s="117">
        <v>2969204</v>
      </c>
    </row>
    <row r="449" spans="1:3" x14ac:dyDescent="0.25">
      <c r="A449" s="119" t="s">
        <v>22</v>
      </c>
      <c r="B449" s="116">
        <v>1312</v>
      </c>
      <c r="C449" s="116">
        <v>2183630</v>
      </c>
    </row>
    <row r="450" spans="1:3" x14ac:dyDescent="0.25">
      <c r="A450" s="120" t="s">
        <v>18</v>
      </c>
      <c r="B450" s="121">
        <v>1</v>
      </c>
      <c r="C450" s="121">
        <v>2625</v>
      </c>
    </row>
    <row r="451" spans="1:3" x14ac:dyDescent="0.25">
      <c r="A451" s="120" t="s">
        <v>19</v>
      </c>
      <c r="B451" s="121">
        <v>439</v>
      </c>
      <c r="C451" s="121">
        <v>730924</v>
      </c>
    </row>
    <row r="452" spans="1:3" x14ac:dyDescent="0.25">
      <c r="A452" s="120" t="s">
        <v>21</v>
      </c>
      <c r="B452" s="121">
        <v>872</v>
      </c>
      <c r="C452" s="121">
        <v>1450081</v>
      </c>
    </row>
    <row r="453" spans="1:3" x14ac:dyDescent="0.25">
      <c r="A453" s="119" t="s">
        <v>23</v>
      </c>
      <c r="B453" s="117">
        <v>2192</v>
      </c>
      <c r="C453" s="117">
        <v>3648261</v>
      </c>
    </row>
    <row r="454" spans="1:3" x14ac:dyDescent="0.25">
      <c r="A454" s="119" t="s">
        <v>24</v>
      </c>
      <c r="B454" s="117">
        <v>2058</v>
      </c>
      <c r="C454" s="117">
        <v>3421909</v>
      </c>
    </row>
    <row r="455" spans="1:3" x14ac:dyDescent="0.25">
      <c r="A455" s="451" t="s">
        <v>80</v>
      </c>
      <c r="B455" s="452"/>
      <c r="C455" s="453"/>
    </row>
    <row r="456" spans="1:3" x14ac:dyDescent="0.25">
      <c r="A456" s="118" t="s">
        <v>111</v>
      </c>
      <c r="B456" s="117">
        <f>B457+B458+B463+B464</f>
        <v>94</v>
      </c>
      <c r="C456" s="117">
        <f>C457+C458+C463+C464</f>
        <v>308728</v>
      </c>
    </row>
    <row r="457" spans="1:3" x14ac:dyDescent="0.25">
      <c r="A457" s="119" t="s">
        <v>17</v>
      </c>
      <c r="B457" s="117">
        <v>21</v>
      </c>
      <c r="C457" s="117">
        <v>74995</v>
      </c>
    </row>
    <row r="458" spans="1:3" x14ac:dyDescent="0.25">
      <c r="A458" s="119" t="s">
        <v>22</v>
      </c>
      <c r="B458" s="116">
        <v>17</v>
      </c>
      <c r="C458" s="116">
        <v>55153</v>
      </c>
    </row>
    <row r="459" spans="1:3" x14ac:dyDescent="0.25">
      <c r="A459" s="120" t="s">
        <v>18</v>
      </c>
      <c r="B459" s="121">
        <v>3</v>
      </c>
      <c r="C459" s="121">
        <v>11031</v>
      </c>
    </row>
    <row r="460" spans="1:3" x14ac:dyDescent="0.25">
      <c r="A460" s="120" t="s">
        <v>19</v>
      </c>
      <c r="B460" s="121">
        <v>3</v>
      </c>
      <c r="C460" s="121">
        <v>11031</v>
      </c>
    </row>
    <row r="461" spans="1:3" x14ac:dyDescent="0.25">
      <c r="A461" s="120" t="s">
        <v>20</v>
      </c>
      <c r="B461" s="121">
        <v>3</v>
      </c>
      <c r="C461" s="121">
        <v>11031</v>
      </c>
    </row>
    <row r="462" spans="1:3" x14ac:dyDescent="0.25">
      <c r="A462" s="120" t="s">
        <v>21</v>
      </c>
      <c r="B462" s="121">
        <v>8</v>
      </c>
      <c r="C462" s="121">
        <v>22060</v>
      </c>
    </row>
    <row r="463" spans="1:3" x14ac:dyDescent="0.25">
      <c r="A463" s="119" t="s">
        <v>23</v>
      </c>
      <c r="B463" s="117">
        <v>26</v>
      </c>
      <c r="C463" s="117">
        <v>92150</v>
      </c>
    </row>
    <row r="464" spans="1:3" x14ac:dyDescent="0.25">
      <c r="A464" s="119" t="s">
        <v>24</v>
      </c>
      <c r="B464" s="117">
        <v>30</v>
      </c>
      <c r="C464" s="117">
        <v>86430</v>
      </c>
    </row>
    <row r="465" spans="1:3" ht="16.149999999999999" customHeight="1" x14ac:dyDescent="0.25">
      <c r="A465" s="451" t="s">
        <v>81</v>
      </c>
      <c r="B465" s="452"/>
      <c r="C465" s="453"/>
    </row>
    <row r="466" spans="1:3" x14ac:dyDescent="0.25">
      <c r="A466" s="118" t="s">
        <v>111</v>
      </c>
      <c r="B466" s="117">
        <f>B467+B468+B473</f>
        <v>13</v>
      </c>
      <c r="C466" s="117">
        <f>C467+C468+C473</f>
        <v>45534</v>
      </c>
    </row>
    <row r="467" spans="1:3" x14ac:dyDescent="0.25">
      <c r="A467" s="119" t="s">
        <v>17</v>
      </c>
      <c r="B467" s="117">
        <v>5</v>
      </c>
      <c r="C467" s="117">
        <v>11060</v>
      </c>
    </row>
    <row r="468" spans="1:3" x14ac:dyDescent="0.25">
      <c r="A468" s="119" t="s">
        <v>22</v>
      </c>
      <c r="B468" s="116">
        <v>3</v>
      </c>
      <c r="C468" s="116">
        <v>8134</v>
      </c>
    </row>
    <row r="469" spans="1:3" x14ac:dyDescent="0.25">
      <c r="A469" s="120" t="s">
        <v>18</v>
      </c>
      <c r="B469" s="121">
        <v>0</v>
      </c>
      <c r="C469" s="121">
        <v>0</v>
      </c>
    </row>
    <row r="470" spans="1:3" x14ac:dyDescent="0.25">
      <c r="A470" s="120" t="s">
        <v>19</v>
      </c>
      <c r="B470" s="121">
        <v>1</v>
      </c>
      <c r="C470" s="121">
        <v>2440</v>
      </c>
    </row>
    <row r="471" spans="1:3" x14ac:dyDescent="0.25">
      <c r="A471" s="120" t="s">
        <v>20</v>
      </c>
      <c r="B471" s="121">
        <v>1</v>
      </c>
      <c r="C471" s="121">
        <v>2441</v>
      </c>
    </row>
    <row r="472" spans="1:3" x14ac:dyDescent="0.25">
      <c r="A472" s="120" t="s">
        <v>21</v>
      </c>
      <c r="B472" s="121">
        <v>1</v>
      </c>
      <c r="C472" s="121">
        <v>3253</v>
      </c>
    </row>
    <row r="473" spans="1:3" x14ac:dyDescent="0.25">
      <c r="A473" s="119" t="s">
        <v>23</v>
      </c>
      <c r="B473" s="117">
        <v>5</v>
      </c>
      <c r="C473" s="117">
        <v>26340</v>
      </c>
    </row>
    <row r="474" spans="1:3" x14ac:dyDescent="0.25">
      <c r="A474" s="451" t="s">
        <v>88</v>
      </c>
      <c r="B474" s="452"/>
      <c r="C474" s="453"/>
    </row>
    <row r="475" spans="1:3" x14ac:dyDescent="0.25">
      <c r="A475" s="118" t="s">
        <v>111</v>
      </c>
      <c r="B475" s="117">
        <f>B476+B477+B481+B482</f>
        <v>40</v>
      </c>
      <c r="C475" s="117">
        <f>C476+C477+C481+C482</f>
        <v>71664</v>
      </c>
    </row>
    <row r="476" spans="1:3" x14ac:dyDescent="0.25">
      <c r="A476" s="119" t="s">
        <v>17</v>
      </c>
      <c r="B476" s="117">
        <v>10</v>
      </c>
      <c r="C476" s="117">
        <v>17408</v>
      </c>
    </row>
    <row r="477" spans="1:3" x14ac:dyDescent="0.25">
      <c r="A477" s="119" t="s">
        <v>22</v>
      </c>
      <c r="B477" s="116">
        <v>7</v>
      </c>
      <c r="C477" s="116">
        <v>12803</v>
      </c>
    </row>
    <row r="478" spans="1:3" x14ac:dyDescent="0.25">
      <c r="A478" s="120" t="s">
        <v>18</v>
      </c>
      <c r="B478" s="121">
        <v>1</v>
      </c>
      <c r="C478" s="121">
        <v>2867</v>
      </c>
    </row>
    <row r="479" spans="1:3" x14ac:dyDescent="0.25">
      <c r="A479" s="120" t="s">
        <v>20</v>
      </c>
      <c r="B479" s="121">
        <v>1</v>
      </c>
      <c r="C479" s="121">
        <v>1121</v>
      </c>
    </row>
    <row r="480" spans="1:3" x14ac:dyDescent="0.25">
      <c r="A480" s="120" t="s">
        <v>21</v>
      </c>
      <c r="B480" s="121">
        <v>5</v>
      </c>
      <c r="C480" s="121">
        <v>8815</v>
      </c>
    </row>
    <row r="481" spans="1:3" x14ac:dyDescent="0.25">
      <c r="A481" s="119" t="s">
        <v>23</v>
      </c>
      <c r="B481" s="117">
        <v>12</v>
      </c>
      <c r="C481" s="117">
        <v>22560</v>
      </c>
    </row>
    <row r="482" spans="1:3" x14ac:dyDescent="0.25">
      <c r="A482" s="119" t="s">
        <v>24</v>
      </c>
      <c r="B482" s="117">
        <v>11</v>
      </c>
      <c r="C482" s="117">
        <v>18893</v>
      </c>
    </row>
  </sheetData>
  <mergeCells count="52">
    <mergeCell ref="A55:C55"/>
    <mergeCell ref="A45:C45"/>
    <mergeCell ref="A35:C35"/>
    <mergeCell ref="A25:C25"/>
    <mergeCell ref="A5:C5"/>
    <mergeCell ref="A15:C15"/>
    <mergeCell ref="A65:C65"/>
    <mergeCell ref="A179:C179"/>
    <mergeCell ref="A170:C170"/>
    <mergeCell ref="A160:C160"/>
    <mergeCell ref="A150:C150"/>
    <mergeCell ref="A142:C142"/>
    <mergeCell ref="A124:C124"/>
    <mergeCell ref="A114:C114"/>
    <mergeCell ref="A104:C104"/>
    <mergeCell ref="A94:C94"/>
    <mergeCell ref="A85:C85"/>
    <mergeCell ref="A75:C75"/>
    <mergeCell ref="A317:C317"/>
    <mergeCell ref="A189:C189"/>
    <mergeCell ref="A297:C297"/>
    <mergeCell ref="A287:C287"/>
    <mergeCell ref="A277:C277"/>
    <mergeCell ref="A267:C267"/>
    <mergeCell ref="A257:C257"/>
    <mergeCell ref="A248:C248"/>
    <mergeCell ref="A238:C238"/>
    <mergeCell ref="A229:C229"/>
    <mergeCell ref="A219:C219"/>
    <mergeCell ref="A209:C209"/>
    <mergeCell ref="A199:C199"/>
    <mergeCell ref="A367:C367"/>
    <mergeCell ref="A357:C357"/>
    <mergeCell ref="A347:C347"/>
    <mergeCell ref="A337:C337"/>
    <mergeCell ref="A327:C327"/>
    <mergeCell ref="B1:C1"/>
    <mergeCell ref="A2:C2"/>
    <mergeCell ref="A3:A4"/>
    <mergeCell ref="B3:C3"/>
    <mergeCell ref="A474:C474"/>
    <mergeCell ref="A455:C455"/>
    <mergeCell ref="A465:C465"/>
    <mergeCell ref="A446:C446"/>
    <mergeCell ref="A436:C436"/>
    <mergeCell ref="A426:C426"/>
    <mergeCell ref="A307:C307"/>
    <mergeCell ref="A416:C416"/>
    <mergeCell ref="A406:C406"/>
    <mergeCell ref="A396:C396"/>
    <mergeCell ref="A386:C386"/>
    <mergeCell ref="A377:C377"/>
  </mergeCells>
  <pageMargins left="0.7" right="0.7" top="0.75" bottom="0.75" header="0.3" footer="0.3"/>
  <pageSetup paperSize="9" scale="99" orientation="portrait" r:id="rId1"/>
  <rowBreaks count="7" manualBreakCount="7">
    <brk id="44" max="16383" man="1"/>
    <brk id="93" max="16383" man="1"/>
    <brk id="149" max="16383" man="1"/>
    <brk id="198" max="16383" man="1"/>
    <brk id="247" max="16383" man="1"/>
    <brk id="296" max="16383" man="1"/>
    <brk id="395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0"/>
  <sheetViews>
    <sheetView view="pageBreakPreview" topLeftCell="A442" zoomScale="115" zoomScaleNormal="100" zoomScaleSheetLayoutView="115" workbookViewId="0">
      <selection activeCell="M19" sqref="M19"/>
    </sheetView>
  </sheetViews>
  <sheetFormatPr defaultRowHeight="15" x14ac:dyDescent="0.25"/>
  <cols>
    <col min="1" max="1" width="29.7109375" customWidth="1"/>
    <col min="2" max="2" width="13.7109375" customWidth="1"/>
    <col min="3" max="3" width="17.140625" customWidth="1"/>
  </cols>
  <sheetData>
    <row r="1" spans="1:3" ht="45" customHeight="1" x14ac:dyDescent="0.25">
      <c r="A1" s="93"/>
      <c r="B1" s="448" t="s">
        <v>106</v>
      </c>
      <c r="C1" s="448"/>
    </row>
    <row r="2" spans="1:3" ht="72.75" customHeight="1" x14ac:dyDescent="0.25">
      <c r="A2" s="449" t="s">
        <v>96</v>
      </c>
      <c r="B2" s="449"/>
      <c r="C2" s="449"/>
    </row>
    <row r="3" spans="1:3" ht="18" customHeight="1" x14ac:dyDescent="0.25">
      <c r="A3" s="450" t="s">
        <v>1</v>
      </c>
      <c r="B3" s="411" t="s">
        <v>2</v>
      </c>
      <c r="C3" s="411"/>
    </row>
    <row r="4" spans="1:3" x14ac:dyDescent="0.25">
      <c r="A4" s="450"/>
      <c r="B4" s="4" t="s">
        <v>5</v>
      </c>
      <c r="C4" s="5" t="s">
        <v>6</v>
      </c>
    </row>
    <row r="5" spans="1:3" x14ac:dyDescent="0.25">
      <c r="A5" s="451" t="s">
        <v>34</v>
      </c>
      <c r="B5" s="452"/>
      <c r="C5" s="453"/>
    </row>
    <row r="6" spans="1:3" x14ac:dyDescent="0.25">
      <c r="A6" s="118" t="s">
        <v>107</v>
      </c>
      <c r="B6" s="117">
        <f>B7+B8+B13+B14</f>
        <v>1358</v>
      </c>
      <c r="C6" s="117">
        <f>C7+C8+C13+C14</f>
        <v>1118602</v>
      </c>
    </row>
    <row r="7" spans="1:3" x14ac:dyDescent="0.25">
      <c r="A7" s="119" t="s">
        <v>17</v>
      </c>
      <c r="B7" s="117">
        <v>396</v>
      </c>
      <c r="C7" s="117">
        <v>325865</v>
      </c>
    </row>
    <row r="8" spans="1:3" x14ac:dyDescent="0.25">
      <c r="A8" s="119" t="s">
        <v>22</v>
      </c>
      <c r="B8" s="116">
        <v>270</v>
      </c>
      <c r="C8" s="116">
        <v>222163</v>
      </c>
    </row>
    <row r="9" spans="1:3" x14ac:dyDescent="0.25">
      <c r="A9" s="120" t="s">
        <v>18</v>
      </c>
      <c r="B9" s="121">
        <v>67</v>
      </c>
      <c r="C9" s="121">
        <v>55259</v>
      </c>
    </row>
    <row r="10" spans="1:3" x14ac:dyDescent="0.25">
      <c r="A10" s="120" t="s">
        <v>19</v>
      </c>
      <c r="B10" s="121">
        <v>31</v>
      </c>
      <c r="C10" s="121">
        <v>25580</v>
      </c>
    </row>
    <row r="11" spans="1:3" x14ac:dyDescent="0.25">
      <c r="A11" s="120" t="s">
        <v>20</v>
      </c>
      <c r="B11" s="121">
        <v>7</v>
      </c>
      <c r="C11" s="121">
        <v>6064</v>
      </c>
    </row>
    <row r="12" spans="1:3" x14ac:dyDescent="0.25">
      <c r="A12" s="120" t="s">
        <v>21</v>
      </c>
      <c r="B12" s="121">
        <v>165</v>
      </c>
      <c r="C12" s="121">
        <v>135260</v>
      </c>
    </row>
    <row r="13" spans="1:3" x14ac:dyDescent="0.25">
      <c r="A13" s="119" t="s">
        <v>23</v>
      </c>
      <c r="B13" s="117">
        <v>357</v>
      </c>
      <c r="C13" s="117">
        <v>293895</v>
      </c>
    </row>
    <row r="14" spans="1:3" x14ac:dyDescent="0.25">
      <c r="A14" s="119" t="s">
        <v>24</v>
      </c>
      <c r="B14" s="117">
        <v>335</v>
      </c>
      <c r="C14" s="117">
        <v>276679</v>
      </c>
    </row>
    <row r="15" spans="1:3" ht="14.45" customHeight="1" x14ac:dyDescent="0.25">
      <c r="A15" s="451" t="s">
        <v>35</v>
      </c>
      <c r="B15" s="452"/>
      <c r="C15" s="453"/>
    </row>
    <row r="16" spans="1:3" x14ac:dyDescent="0.25">
      <c r="A16" s="118" t="s">
        <v>107</v>
      </c>
      <c r="B16" s="117">
        <f>B17+B18+B23+B24</f>
        <v>1192</v>
      </c>
      <c r="C16" s="117">
        <f>C17+C18+C23+C24</f>
        <v>998227</v>
      </c>
    </row>
    <row r="17" spans="1:3" x14ac:dyDescent="0.25">
      <c r="A17" s="119" t="s">
        <v>17</v>
      </c>
      <c r="B17" s="117">
        <v>347</v>
      </c>
      <c r="C17" s="117">
        <v>290799</v>
      </c>
    </row>
    <row r="18" spans="1:3" x14ac:dyDescent="0.25">
      <c r="A18" s="119" t="s">
        <v>22</v>
      </c>
      <c r="B18" s="116">
        <v>237</v>
      </c>
      <c r="C18" s="116">
        <v>198255</v>
      </c>
    </row>
    <row r="19" spans="1:3" x14ac:dyDescent="0.25">
      <c r="A19" s="120" t="s">
        <v>18</v>
      </c>
      <c r="B19" s="121">
        <v>20</v>
      </c>
      <c r="C19" s="121">
        <v>16509</v>
      </c>
    </row>
    <row r="20" spans="1:3" x14ac:dyDescent="0.25">
      <c r="A20" s="120" t="s">
        <v>19</v>
      </c>
      <c r="B20" s="121">
        <v>45</v>
      </c>
      <c r="C20" s="121">
        <v>37581</v>
      </c>
    </row>
    <row r="21" spans="1:3" x14ac:dyDescent="0.25">
      <c r="A21" s="120" t="s">
        <v>20</v>
      </c>
      <c r="B21" s="121">
        <v>35</v>
      </c>
      <c r="C21" s="121">
        <v>29256</v>
      </c>
    </row>
    <row r="22" spans="1:3" x14ac:dyDescent="0.25">
      <c r="A22" s="120" t="s">
        <v>21</v>
      </c>
      <c r="B22" s="121">
        <v>137</v>
      </c>
      <c r="C22" s="121">
        <v>114909</v>
      </c>
    </row>
    <row r="23" spans="1:3" x14ac:dyDescent="0.25">
      <c r="A23" s="119" t="s">
        <v>23</v>
      </c>
      <c r="B23" s="117">
        <v>312</v>
      </c>
      <c r="C23" s="117">
        <v>262267</v>
      </c>
    </row>
    <row r="24" spans="1:3" x14ac:dyDescent="0.25">
      <c r="A24" s="119" t="s">
        <v>24</v>
      </c>
      <c r="B24" s="117">
        <v>296</v>
      </c>
      <c r="C24" s="117">
        <v>246906</v>
      </c>
    </row>
    <row r="25" spans="1:3" x14ac:dyDescent="0.25">
      <c r="A25" s="451" t="s">
        <v>36</v>
      </c>
      <c r="B25" s="452"/>
      <c r="C25" s="453"/>
    </row>
    <row r="26" spans="1:3" x14ac:dyDescent="0.25">
      <c r="A26" s="118" t="s">
        <v>107</v>
      </c>
      <c r="B26" s="117">
        <f>B27+B28+B33+B34</f>
        <v>5654</v>
      </c>
      <c r="C26" s="117">
        <f>C27+C28+C33+C34</f>
        <v>4616504</v>
      </c>
    </row>
    <row r="27" spans="1:3" x14ac:dyDescent="0.25">
      <c r="A27" s="119" t="s">
        <v>17</v>
      </c>
      <c r="B27" s="117">
        <v>1646</v>
      </c>
      <c r="C27" s="117">
        <v>1344859</v>
      </c>
    </row>
    <row r="28" spans="1:3" x14ac:dyDescent="0.25">
      <c r="A28" s="119" t="s">
        <v>22</v>
      </c>
      <c r="B28" s="116">
        <v>1123</v>
      </c>
      <c r="C28" s="116">
        <v>916873</v>
      </c>
    </row>
    <row r="29" spans="1:3" x14ac:dyDescent="0.25">
      <c r="A29" s="120" t="s">
        <v>18</v>
      </c>
      <c r="B29" s="121">
        <v>48</v>
      </c>
      <c r="C29" s="121">
        <v>39230</v>
      </c>
    </row>
    <row r="30" spans="1:3" x14ac:dyDescent="0.25">
      <c r="A30" s="120" t="s">
        <v>19</v>
      </c>
      <c r="B30" s="121">
        <v>133</v>
      </c>
      <c r="C30" s="121">
        <v>108700</v>
      </c>
    </row>
    <row r="31" spans="1:3" x14ac:dyDescent="0.25">
      <c r="A31" s="120" t="s">
        <v>20</v>
      </c>
      <c r="B31" s="121">
        <v>31</v>
      </c>
      <c r="C31" s="121">
        <v>25650</v>
      </c>
    </row>
    <row r="32" spans="1:3" x14ac:dyDescent="0.25">
      <c r="A32" s="120" t="s">
        <v>21</v>
      </c>
      <c r="B32" s="121">
        <v>911</v>
      </c>
      <c r="C32" s="121">
        <v>743293</v>
      </c>
    </row>
    <row r="33" spans="1:3" x14ac:dyDescent="0.25">
      <c r="A33" s="119" t="s">
        <v>23</v>
      </c>
      <c r="B33" s="117">
        <v>1486</v>
      </c>
      <c r="C33" s="117">
        <v>1212911</v>
      </c>
    </row>
    <row r="34" spans="1:3" x14ac:dyDescent="0.25">
      <c r="A34" s="119" t="s">
        <v>24</v>
      </c>
      <c r="B34" s="117">
        <v>1399</v>
      </c>
      <c r="C34" s="117">
        <v>1141861</v>
      </c>
    </row>
    <row r="35" spans="1:3" x14ac:dyDescent="0.25">
      <c r="A35" s="451" t="s">
        <v>37</v>
      </c>
      <c r="B35" s="452"/>
      <c r="C35" s="453"/>
    </row>
    <row r="36" spans="1:3" x14ac:dyDescent="0.25">
      <c r="A36" s="118" t="s">
        <v>107</v>
      </c>
      <c r="B36" s="117">
        <f>B37+B38+B43+B44</f>
        <v>8361</v>
      </c>
      <c r="C36" s="117">
        <f>C37+C38+C43+C44</f>
        <v>6623019</v>
      </c>
    </row>
    <row r="37" spans="1:3" x14ac:dyDescent="0.25">
      <c r="A37" s="119" t="s">
        <v>17</v>
      </c>
      <c r="B37" s="117">
        <v>2437</v>
      </c>
      <c r="C37" s="117">
        <v>1929388</v>
      </c>
    </row>
    <row r="38" spans="1:3" x14ac:dyDescent="0.25">
      <c r="A38" s="119" t="s">
        <v>22</v>
      </c>
      <c r="B38" s="116">
        <v>1661</v>
      </c>
      <c r="C38" s="116">
        <v>1315381</v>
      </c>
    </row>
    <row r="39" spans="1:3" x14ac:dyDescent="0.25">
      <c r="A39" s="120" t="s">
        <v>18</v>
      </c>
      <c r="B39" s="121">
        <v>124</v>
      </c>
      <c r="C39" s="121">
        <v>98165</v>
      </c>
    </row>
    <row r="40" spans="1:3" x14ac:dyDescent="0.25">
      <c r="A40" s="120" t="s">
        <v>19</v>
      </c>
      <c r="B40" s="121">
        <v>331</v>
      </c>
      <c r="C40" s="121">
        <v>262454</v>
      </c>
    </row>
    <row r="41" spans="1:3" x14ac:dyDescent="0.25">
      <c r="A41" s="120" t="s">
        <v>20</v>
      </c>
      <c r="B41" s="121">
        <v>117</v>
      </c>
      <c r="C41" s="121">
        <v>92337</v>
      </c>
    </row>
    <row r="42" spans="1:3" x14ac:dyDescent="0.25">
      <c r="A42" s="120" t="s">
        <v>21</v>
      </c>
      <c r="B42" s="121">
        <v>1089</v>
      </c>
      <c r="C42" s="121">
        <v>862425</v>
      </c>
    </row>
    <row r="43" spans="1:3" x14ac:dyDescent="0.25">
      <c r="A43" s="119" t="s">
        <v>23</v>
      </c>
      <c r="B43" s="117">
        <v>2196</v>
      </c>
      <c r="C43" s="117">
        <v>1740090</v>
      </c>
    </row>
    <row r="44" spans="1:3" x14ac:dyDescent="0.25">
      <c r="A44" s="119" t="s">
        <v>24</v>
      </c>
      <c r="B44" s="117">
        <v>2067</v>
      </c>
      <c r="C44" s="117">
        <v>1638160</v>
      </c>
    </row>
    <row r="45" spans="1:3" x14ac:dyDescent="0.25">
      <c r="A45" s="451" t="s">
        <v>38</v>
      </c>
      <c r="B45" s="452"/>
      <c r="C45" s="453"/>
    </row>
    <row r="46" spans="1:3" x14ac:dyDescent="0.25">
      <c r="A46" s="118" t="s">
        <v>107</v>
      </c>
      <c r="B46" s="117">
        <f>B47+B48+B53+B54</f>
        <v>3939</v>
      </c>
      <c r="C46" s="117">
        <f>C47+C48+C53+C54</f>
        <v>3212023</v>
      </c>
    </row>
    <row r="47" spans="1:3" x14ac:dyDescent="0.25">
      <c r="A47" s="119" t="s">
        <v>17</v>
      </c>
      <c r="B47" s="117">
        <v>1147</v>
      </c>
      <c r="C47" s="117">
        <v>935712</v>
      </c>
    </row>
    <row r="48" spans="1:3" x14ac:dyDescent="0.25">
      <c r="A48" s="119" t="s">
        <v>22</v>
      </c>
      <c r="B48" s="116">
        <v>782</v>
      </c>
      <c r="C48" s="116">
        <v>637931</v>
      </c>
    </row>
    <row r="49" spans="1:3" x14ac:dyDescent="0.25">
      <c r="A49" s="120" t="s">
        <v>18</v>
      </c>
      <c r="B49" s="121">
        <v>46</v>
      </c>
      <c r="C49" s="121">
        <v>37376</v>
      </c>
    </row>
    <row r="50" spans="1:3" x14ac:dyDescent="0.25">
      <c r="A50" s="120" t="s">
        <v>19</v>
      </c>
      <c r="B50" s="121">
        <v>83</v>
      </c>
      <c r="C50" s="121">
        <v>67334</v>
      </c>
    </row>
    <row r="51" spans="1:3" x14ac:dyDescent="0.25">
      <c r="A51" s="120" t="s">
        <v>20</v>
      </c>
      <c r="B51" s="121">
        <v>17</v>
      </c>
      <c r="C51" s="121">
        <v>13964</v>
      </c>
    </row>
    <row r="52" spans="1:3" x14ac:dyDescent="0.25">
      <c r="A52" s="120" t="s">
        <v>21</v>
      </c>
      <c r="B52" s="121">
        <v>636</v>
      </c>
      <c r="C52" s="121">
        <v>519257</v>
      </c>
    </row>
    <row r="53" spans="1:3" x14ac:dyDescent="0.25">
      <c r="A53" s="119" t="s">
        <v>23</v>
      </c>
      <c r="B53" s="117">
        <v>1035</v>
      </c>
      <c r="C53" s="117">
        <v>843907</v>
      </c>
    </row>
    <row r="54" spans="1:3" x14ac:dyDescent="0.25">
      <c r="A54" s="119" t="s">
        <v>24</v>
      </c>
      <c r="B54" s="117">
        <v>975</v>
      </c>
      <c r="C54" s="117">
        <v>794473</v>
      </c>
    </row>
    <row r="55" spans="1:3" x14ac:dyDescent="0.25">
      <c r="A55" s="451" t="s">
        <v>39</v>
      </c>
      <c r="B55" s="452"/>
      <c r="C55" s="453"/>
    </row>
    <row r="56" spans="1:3" x14ac:dyDescent="0.25">
      <c r="A56" s="118" t="s">
        <v>107</v>
      </c>
      <c r="B56" s="117">
        <f>B57+B58+B63+B64</f>
        <v>4969</v>
      </c>
      <c r="C56" s="117">
        <f>C57+C58+C63+C64</f>
        <v>4058345</v>
      </c>
    </row>
    <row r="57" spans="1:3" x14ac:dyDescent="0.25">
      <c r="A57" s="119" t="s">
        <v>17</v>
      </c>
      <c r="B57" s="117">
        <v>1448</v>
      </c>
      <c r="C57" s="117">
        <v>1182260</v>
      </c>
    </row>
    <row r="58" spans="1:3" x14ac:dyDescent="0.25">
      <c r="A58" s="119" t="s">
        <v>22</v>
      </c>
      <c r="B58" s="116">
        <v>987</v>
      </c>
      <c r="C58" s="116">
        <v>806017</v>
      </c>
    </row>
    <row r="59" spans="1:3" x14ac:dyDescent="0.25">
      <c r="A59" s="120" t="s">
        <v>18</v>
      </c>
      <c r="B59" s="121">
        <v>121</v>
      </c>
      <c r="C59" s="121">
        <v>98491</v>
      </c>
    </row>
    <row r="60" spans="1:3" x14ac:dyDescent="0.25">
      <c r="A60" s="120" t="s">
        <v>19</v>
      </c>
      <c r="B60" s="121">
        <v>171</v>
      </c>
      <c r="C60" s="121">
        <v>139271</v>
      </c>
    </row>
    <row r="61" spans="1:3" x14ac:dyDescent="0.25">
      <c r="A61" s="120" t="s">
        <v>20</v>
      </c>
      <c r="B61" s="121">
        <v>27</v>
      </c>
      <c r="C61" s="121">
        <v>22535</v>
      </c>
    </row>
    <row r="62" spans="1:3" x14ac:dyDescent="0.25">
      <c r="A62" s="120" t="s">
        <v>21</v>
      </c>
      <c r="B62" s="121">
        <v>668</v>
      </c>
      <c r="C62" s="121">
        <v>545720</v>
      </c>
    </row>
    <row r="63" spans="1:3" x14ac:dyDescent="0.25">
      <c r="A63" s="119" t="s">
        <v>23</v>
      </c>
      <c r="B63" s="117">
        <v>1306</v>
      </c>
      <c r="C63" s="117">
        <v>1066264</v>
      </c>
    </row>
    <row r="64" spans="1:3" x14ac:dyDescent="0.25">
      <c r="A64" s="119" t="s">
        <v>24</v>
      </c>
      <c r="B64" s="117">
        <v>1228</v>
      </c>
      <c r="C64" s="117">
        <v>1003804</v>
      </c>
    </row>
    <row r="65" spans="1:3" x14ac:dyDescent="0.25">
      <c r="A65" s="451" t="s">
        <v>40</v>
      </c>
      <c r="B65" s="452"/>
      <c r="C65" s="453"/>
    </row>
    <row r="66" spans="1:3" x14ac:dyDescent="0.25">
      <c r="A66" s="118" t="s">
        <v>107</v>
      </c>
      <c r="B66" s="117">
        <f>B67+B68+B73+B74</f>
        <v>80</v>
      </c>
      <c r="C66" s="117">
        <f>C67+C68+C73+C74</f>
        <v>69938</v>
      </c>
    </row>
    <row r="67" spans="1:3" x14ac:dyDescent="0.25">
      <c r="A67" s="119" t="s">
        <v>17</v>
      </c>
      <c r="B67" s="117">
        <v>24</v>
      </c>
      <c r="C67" s="117">
        <v>20476</v>
      </c>
    </row>
    <row r="68" spans="1:3" x14ac:dyDescent="0.25">
      <c r="A68" s="119" t="s">
        <v>22</v>
      </c>
      <c r="B68" s="116">
        <v>17</v>
      </c>
      <c r="C68" s="116">
        <v>14658</v>
      </c>
    </row>
    <row r="69" spans="1:3" x14ac:dyDescent="0.25">
      <c r="A69" s="120" t="s">
        <v>18</v>
      </c>
      <c r="B69" s="121">
        <v>2</v>
      </c>
      <c r="C69" s="121">
        <v>1530</v>
      </c>
    </row>
    <row r="70" spans="1:3" x14ac:dyDescent="0.25">
      <c r="A70" s="120" t="s">
        <v>19</v>
      </c>
      <c r="B70" s="121">
        <v>3</v>
      </c>
      <c r="C70" s="121">
        <v>2627</v>
      </c>
    </row>
    <row r="71" spans="1:3" x14ac:dyDescent="0.25">
      <c r="A71" s="120" t="s">
        <v>20</v>
      </c>
      <c r="B71" s="121">
        <v>1</v>
      </c>
      <c r="C71" s="121">
        <v>1107</v>
      </c>
    </row>
    <row r="72" spans="1:3" x14ac:dyDescent="0.25">
      <c r="A72" s="120" t="s">
        <v>21</v>
      </c>
      <c r="B72" s="121">
        <v>11</v>
      </c>
      <c r="C72" s="121">
        <v>9394</v>
      </c>
    </row>
    <row r="73" spans="1:3" x14ac:dyDescent="0.25">
      <c r="A73" s="119" t="s">
        <v>23</v>
      </c>
      <c r="B73" s="117">
        <v>20</v>
      </c>
      <c r="C73" s="117">
        <v>17927</v>
      </c>
    </row>
    <row r="74" spans="1:3" x14ac:dyDescent="0.25">
      <c r="A74" s="119" t="s">
        <v>24</v>
      </c>
      <c r="B74" s="117">
        <v>19</v>
      </c>
      <c r="C74" s="117">
        <v>16877</v>
      </c>
    </row>
    <row r="75" spans="1:3" ht="18" customHeight="1" x14ac:dyDescent="0.25">
      <c r="A75" s="451" t="s">
        <v>41</v>
      </c>
      <c r="B75" s="452"/>
      <c r="C75" s="453"/>
    </row>
    <row r="76" spans="1:3" x14ac:dyDescent="0.25">
      <c r="A76" s="118" t="s">
        <v>107</v>
      </c>
      <c r="B76" s="117">
        <f>B77+B78+B83+B84</f>
        <v>8859</v>
      </c>
      <c r="C76" s="117">
        <f>C77+C78+C83+C84</f>
        <v>7342554</v>
      </c>
    </row>
    <row r="77" spans="1:3" x14ac:dyDescent="0.25">
      <c r="A77" s="119" t="s">
        <v>17</v>
      </c>
      <c r="B77" s="117">
        <v>2580</v>
      </c>
      <c r="C77" s="117">
        <v>2139000</v>
      </c>
    </row>
    <row r="78" spans="1:3" x14ac:dyDescent="0.25">
      <c r="A78" s="119" t="s">
        <v>22</v>
      </c>
      <c r="B78" s="116">
        <v>1760</v>
      </c>
      <c r="C78" s="116">
        <v>1458287</v>
      </c>
    </row>
    <row r="79" spans="1:3" x14ac:dyDescent="0.25">
      <c r="A79" s="120" t="s">
        <v>18</v>
      </c>
      <c r="B79" s="121">
        <v>188</v>
      </c>
      <c r="C79" s="121">
        <v>156060</v>
      </c>
    </row>
    <row r="80" spans="1:3" x14ac:dyDescent="0.25">
      <c r="A80" s="120" t="s">
        <v>19</v>
      </c>
      <c r="B80" s="121">
        <v>191</v>
      </c>
      <c r="C80" s="121">
        <v>157888</v>
      </c>
    </row>
    <row r="81" spans="1:3" x14ac:dyDescent="0.25">
      <c r="A81" s="120" t="s">
        <v>20</v>
      </c>
      <c r="B81" s="121">
        <v>55</v>
      </c>
      <c r="C81" s="121">
        <v>45222</v>
      </c>
    </row>
    <row r="82" spans="1:3" x14ac:dyDescent="0.25">
      <c r="A82" s="120" t="s">
        <v>21</v>
      </c>
      <c r="B82" s="121">
        <v>1326</v>
      </c>
      <c r="C82" s="121">
        <v>1099117</v>
      </c>
    </row>
    <row r="83" spans="1:3" x14ac:dyDescent="0.25">
      <c r="A83" s="119" t="s">
        <v>23</v>
      </c>
      <c r="B83" s="117">
        <v>2260</v>
      </c>
      <c r="C83" s="117">
        <v>1872633</v>
      </c>
    </row>
    <row r="84" spans="1:3" x14ac:dyDescent="0.25">
      <c r="A84" s="119" t="s">
        <v>24</v>
      </c>
      <c r="B84" s="117">
        <v>2259</v>
      </c>
      <c r="C84" s="117">
        <v>1872634</v>
      </c>
    </row>
    <row r="85" spans="1:3" x14ac:dyDescent="0.25">
      <c r="A85" s="451" t="s">
        <v>45</v>
      </c>
      <c r="B85" s="452"/>
      <c r="C85" s="453"/>
    </row>
    <row r="86" spans="1:3" x14ac:dyDescent="0.25">
      <c r="A86" s="118" t="s">
        <v>107</v>
      </c>
      <c r="B86" s="117">
        <f>B87+B88+B93+B94</f>
        <v>2814</v>
      </c>
      <c r="C86" s="117">
        <f>C87+C88+C93+C94</f>
        <v>2255963</v>
      </c>
    </row>
    <row r="87" spans="1:3" x14ac:dyDescent="0.25">
      <c r="A87" s="119" t="s">
        <v>17</v>
      </c>
      <c r="B87" s="117">
        <v>819</v>
      </c>
      <c r="C87" s="117">
        <v>657197</v>
      </c>
    </row>
    <row r="88" spans="1:3" x14ac:dyDescent="0.25">
      <c r="A88" s="119" t="s">
        <v>22</v>
      </c>
      <c r="B88" s="116">
        <v>559</v>
      </c>
      <c r="C88" s="116">
        <v>448052</v>
      </c>
    </row>
    <row r="89" spans="1:3" x14ac:dyDescent="0.25">
      <c r="A89" s="120" t="s">
        <v>18</v>
      </c>
      <c r="B89" s="121">
        <v>24</v>
      </c>
      <c r="C89" s="121">
        <v>19289</v>
      </c>
    </row>
    <row r="90" spans="1:3" x14ac:dyDescent="0.25">
      <c r="A90" s="120" t="s">
        <v>19</v>
      </c>
      <c r="B90" s="121">
        <v>215</v>
      </c>
      <c r="C90" s="121">
        <v>172468</v>
      </c>
    </row>
    <row r="91" spans="1:3" x14ac:dyDescent="0.25">
      <c r="A91" s="120" t="s">
        <v>20</v>
      </c>
      <c r="B91" s="121">
        <v>6</v>
      </c>
      <c r="C91" s="121">
        <v>4517</v>
      </c>
    </row>
    <row r="92" spans="1:3" x14ac:dyDescent="0.25">
      <c r="A92" s="120" t="s">
        <v>21</v>
      </c>
      <c r="B92" s="121">
        <v>314</v>
      </c>
      <c r="C92" s="121">
        <v>251778</v>
      </c>
    </row>
    <row r="93" spans="1:3" x14ac:dyDescent="0.25">
      <c r="A93" s="119" t="s">
        <v>23</v>
      </c>
      <c r="B93" s="117">
        <v>741</v>
      </c>
      <c r="C93" s="117">
        <v>592717</v>
      </c>
    </row>
    <row r="94" spans="1:3" x14ac:dyDescent="0.25">
      <c r="A94" s="119" t="s">
        <v>24</v>
      </c>
      <c r="B94" s="117">
        <v>695</v>
      </c>
      <c r="C94" s="117">
        <v>557997</v>
      </c>
    </row>
    <row r="95" spans="1:3" x14ac:dyDescent="0.25">
      <c r="A95" s="451" t="s">
        <v>42</v>
      </c>
      <c r="B95" s="452"/>
      <c r="C95" s="453"/>
    </row>
    <row r="96" spans="1:3" x14ac:dyDescent="0.25">
      <c r="A96" s="118" t="s">
        <v>107</v>
      </c>
      <c r="B96" s="117">
        <f>B97+B98+B103+B104</f>
        <v>1300</v>
      </c>
      <c r="C96" s="117">
        <f>C97+C98+C103+C104</f>
        <v>1030725</v>
      </c>
    </row>
    <row r="97" spans="1:3" x14ac:dyDescent="0.25">
      <c r="A97" s="119" t="s">
        <v>17</v>
      </c>
      <c r="B97" s="117">
        <v>379</v>
      </c>
      <c r="C97" s="117">
        <v>300265</v>
      </c>
    </row>
    <row r="98" spans="1:3" x14ac:dyDescent="0.25">
      <c r="A98" s="119" t="s">
        <v>22</v>
      </c>
      <c r="B98" s="116">
        <v>258</v>
      </c>
      <c r="C98" s="116">
        <v>204709</v>
      </c>
    </row>
    <row r="99" spans="1:3" x14ac:dyDescent="0.25">
      <c r="A99" s="120" t="s">
        <v>18</v>
      </c>
      <c r="B99" s="121">
        <v>22</v>
      </c>
      <c r="C99" s="121">
        <v>17651</v>
      </c>
    </row>
    <row r="100" spans="1:3" x14ac:dyDescent="0.25">
      <c r="A100" s="120" t="s">
        <v>19</v>
      </c>
      <c r="B100" s="121">
        <v>65</v>
      </c>
      <c r="C100" s="121">
        <v>51480</v>
      </c>
    </row>
    <row r="101" spans="1:3" x14ac:dyDescent="0.25">
      <c r="A101" s="120" t="s">
        <v>20</v>
      </c>
      <c r="B101" s="121">
        <v>4</v>
      </c>
      <c r="C101" s="121">
        <v>2877</v>
      </c>
    </row>
    <row r="102" spans="1:3" x14ac:dyDescent="0.25">
      <c r="A102" s="120" t="s">
        <v>21</v>
      </c>
      <c r="B102" s="121">
        <v>167</v>
      </c>
      <c r="C102" s="121">
        <v>132701</v>
      </c>
    </row>
    <row r="103" spans="1:3" x14ac:dyDescent="0.25">
      <c r="A103" s="119" t="s">
        <v>23</v>
      </c>
      <c r="B103" s="117">
        <v>342</v>
      </c>
      <c r="C103" s="117">
        <v>270806</v>
      </c>
    </row>
    <row r="104" spans="1:3" x14ac:dyDescent="0.25">
      <c r="A104" s="119" t="s">
        <v>24</v>
      </c>
      <c r="B104" s="117">
        <v>321</v>
      </c>
      <c r="C104" s="117">
        <v>254945</v>
      </c>
    </row>
    <row r="105" spans="1:3" x14ac:dyDescent="0.25">
      <c r="A105" s="451" t="s">
        <v>43</v>
      </c>
      <c r="B105" s="452"/>
      <c r="C105" s="453"/>
    </row>
    <row r="106" spans="1:3" x14ac:dyDescent="0.25">
      <c r="A106" s="118" t="s">
        <v>107</v>
      </c>
      <c r="B106" s="117">
        <f>B107+B108+B113+B114</f>
        <v>2854</v>
      </c>
      <c r="C106" s="117">
        <f>C107+C108+C113+C114</f>
        <v>2338698</v>
      </c>
    </row>
    <row r="107" spans="1:3" x14ac:dyDescent="0.25">
      <c r="A107" s="119" t="s">
        <v>17</v>
      </c>
      <c r="B107" s="117">
        <v>832</v>
      </c>
      <c r="C107" s="117">
        <v>681300</v>
      </c>
    </row>
    <row r="108" spans="1:3" x14ac:dyDescent="0.25">
      <c r="A108" s="119" t="s">
        <v>22</v>
      </c>
      <c r="B108" s="116">
        <v>567</v>
      </c>
      <c r="C108" s="116">
        <v>464483</v>
      </c>
    </row>
    <row r="109" spans="1:3" x14ac:dyDescent="0.25">
      <c r="A109" s="120" t="s">
        <v>18</v>
      </c>
      <c r="B109" s="121">
        <v>35</v>
      </c>
      <c r="C109" s="121">
        <v>28807</v>
      </c>
    </row>
    <row r="110" spans="1:3" x14ac:dyDescent="0.25">
      <c r="A110" s="120" t="s">
        <v>19</v>
      </c>
      <c r="B110" s="121">
        <v>143</v>
      </c>
      <c r="C110" s="121">
        <v>117284</v>
      </c>
    </row>
    <row r="111" spans="1:3" x14ac:dyDescent="0.25">
      <c r="A111" s="120" t="s">
        <v>20</v>
      </c>
      <c r="B111" s="121">
        <v>15</v>
      </c>
      <c r="C111" s="121">
        <v>12760</v>
      </c>
    </row>
    <row r="112" spans="1:3" x14ac:dyDescent="0.25">
      <c r="A112" s="120" t="s">
        <v>21</v>
      </c>
      <c r="B112" s="121">
        <v>374</v>
      </c>
      <c r="C112" s="121">
        <v>305632</v>
      </c>
    </row>
    <row r="113" spans="1:3" x14ac:dyDescent="0.25">
      <c r="A113" s="119" t="s">
        <v>23</v>
      </c>
      <c r="B113" s="117">
        <v>750</v>
      </c>
      <c r="C113" s="117">
        <v>614455</v>
      </c>
    </row>
    <row r="114" spans="1:3" x14ac:dyDescent="0.25">
      <c r="A114" s="119" t="s">
        <v>24</v>
      </c>
      <c r="B114" s="117">
        <v>705</v>
      </c>
      <c r="C114" s="117">
        <v>578460</v>
      </c>
    </row>
    <row r="115" spans="1:3" x14ac:dyDescent="0.25">
      <c r="A115" s="451" t="s">
        <v>44</v>
      </c>
      <c r="B115" s="452"/>
      <c r="C115" s="453"/>
    </row>
    <row r="116" spans="1:3" x14ac:dyDescent="0.25">
      <c r="A116" s="118" t="s">
        <v>107</v>
      </c>
      <c r="B116" s="117">
        <f>B117+B118+B123+B124</f>
        <v>2780</v>
      </c>
      <c r="C116" s="117">
        <f>C117+C118+C123+C124</f>
        <v>2275099</v>
      </c>
    </row>
    <row r="117" spans="1:3" x14ac:dyDescent="0.25">
      <c r="A117" s="119" t="s">
        <v>17</v>
      </c>
      <c r="B117" s="117">
        <v>809</v>
      </c>
      <c r="C117" s="117">
        <v>662772</v>
      </c>
    </row>
    <row r="118" spans="1:3" x14ac:dyDescent="0.25">
      <c r="A118" s="119" t="s">
        <v>22</v>
      </c>
      <c r="B118" s="116">
        <v>552</v>
      </c>
      <c r="C118" s="116">
        <v>451852</v>
      </c>
    </row>
    <row r="119" spans="1:3" x14ac:dyDescent="0.25">
      <c r="A119" s="120" t="s">
        <v>18</v>
      </c>
      <c r="B119" s="121">
        <v>55</v>
      </c>
      <c r="C119" s="121">
        <v>44607</v>
      </c>
    </row>
    <row r="120" spans="1:3" x14ac:dyDescent="0.25">
      <c r="A120" s="120" t="s">
        <v>19</v>
      </c>
      <c r="B120" s="121">
        <v>143</v>
      </c>
      <c r="C120" s="121">
        <v>117233</v>
      </c>
    </row>
    <row r="121" spans="1:3" x14ac:dyDescent="0.25">
      <c r="A121" s="120" t="s">
        <v>20</v>
      </c>
      <c r="B121" s="121">
        <v>7</v>
      </c>
      <c r="C121" s="121">
        <v>5753</v>
      </c>
    </row>
    <row r="122" spans="1:3" x14ac:dyDescent="0.25">
      <c r="A122" s="120" t="s">
        <v>21</v>
      </c>
      <c r="B122" s="121">
        <v>347</v>
      </c>
      <c r="C122" s="121">
        <v>284259</v>
      </c>
    </row>
    <row r="123" spans="1:3" x14ac:dyDescent="0.25">
      <c r="A123" s="119" t="s">
        <v>23</v>
      </c>
      <c r="B123" s="117">
        <v>731</v>
      </c>
      <c r="C123" s="117">
        <v>597745</v>
      </c>
    </row>
    <row r="124" spans="1:3" x14ac:dyDescent="0.25">
      <c r="A124" s="119" t="s">
        <v>24</v>
      </c>
      <c r="B124" s="117">
        <v>688</v>
      </c>
      <c r="C124" s="117">
        <v>562730</v>
      </c>
    </row>
    <row r="125" spans="1:3" ht="17.25" customHeight="1" x14ac:dyDescent="0.25">
      <c r="A125" s="451" t="s">
        <v>89</v>
      </c>
      <c r="B125" s="452"/>
      <c r="C125" s="453"/>
    </row>
    <row r="126" spans="1:3" x14ac:dyDescent="0.25">
      <c r="A126" s="118" t="s">
        <v>107</v>
      </c>
      <c r="B126" s="117">
        <f>B127+B128+B133+B134</f>
        <v>4540</v>
      </c>
      <c r="C126" s="117">
        <f>C127+C128+C133+C134</f>
        <v>3619220</v>
      </c>
    </row>
    <row r="127" spans="1:3" x14ac:dyDescent="0.25">
      <c r="A127" s="119" t="s">
        <v>17</v>
      </c>
      <c r="B127" s="117">
        <v>1322</v>
      </c>
      <c r="C127" s="117">
        <v>1054335</v>
      </c>
    </row>
    <row r="128" spans="1:3" x14ac:dyDescent="0.25">
      <c r="A128" s="119" t="s">
        <v>22</v>
      </c>
      <c r="B128" s="116">
        <v>902</v>
      </c>
      <c r="C128" s="116">
        <v>718805</v>
      </c>
    </row>
    <row r="129" spans="1:3" x14ac:dyDescent="0.25">
      <c r="A129" s="120" t="s">
        <v>18</v>
      </c>
      <c r="B129" s="121">
        <v>337</v>
      </c>
      <c r="C129" s="121">
        <v>269203</v>
      </c>
    </row>
    <row r="130" spans="1:3" x14ac:dyDescent="0.25">
      <c r="A130" s="120" t="s">
        <v>19</v>
      </c>
      <c r="B130" s="121">
        <v>260</v>
      </c>
      <c r="C130" s="121">
        <v>207084</v>
      </c>
    </row>
    <row r="131" spans="1:3" x14ac:dyDescent="0.25">
      <c r="A131" s="120" t="s">
        <v>20</v>
      </c>
      <c r="B131" s="121">
        <v>3</v>
      </c>
      <c r="C131" s="121">
        <v>2654</v>
      </c>
    </row>
    <row r="132" spans="1:3" x14ac:dyDescent="0.25">
      <c r="A132" s="120" t="s">
        <v>21</v>
      </c>
      <c r="B132" s="121">
        <v>302</v>
      </c>
      <c r="C132" s="121">
        <v>239864</v>
      </c>
    </row>
    <row r="133" spans="1:3" x14ac:dyDescent="0.25">
      <c r="A133" s="119" t="s">
        <v>23</v>
      </c>
      <c r="B133" s="117">
        <v>1194</v>
      </c>
      <c r="C133" s="117">
        <v>950890</v>
      </c>
    </row>
    <row r="134" spans="1:3" x14ac:dyDescent="0.25">
      <c r="A134" s="119" t="s">
        <v>24</v>
      </c>
      <c r="B134" s="117">
        <v>1122</v>
      </c>
      <c r="C134" s="117">
        <v>895190</v>
      </c>
    </row>
    <row r="135" spans="1:3" x14ac:dyDescent="0.25">
      <c r="A135" s="451" t="s">
        <v>46</v>
      </c>
      <c r="B135" s="452"/>
      <c r="C135" s="453"/>
    </row>
    <row r="136" spans="1:3" x14ac:dyDescent="0.25">
      <c r="A136" s="118" t="s">
        <v>107</v>
      </c>
      <c r="B136" s="117">
        <f>B137+B138+B142+B143</f>
        <v>1149</v>
      </c>
      <c r="C136" s="117">
        <f>C137+C138+C142+C143</f>
        <v>909040</v>
      </c>
    </row>
    <row r="137" spans="1:3" x14ac:dyDescent="0.25">
      <c r="A137" s="119" t="s">
        <v>17</v>
      </c>
      <c r="B137" s="117">
        <v>335</v>
      </c>
      <c r="C137" s="117">
        <v>264818</v>
      </c>
    </row>
    <row r="138" spans="1:3" x14ac:dyDescent="0.25">
      <c r="A138" s="119" t="s">
        <v>22</v>
      </c>
      <c r="B138" s="116">
        <v>229</v>
      </c>
      <c r="C138" s="116">
        <v>180543</v>
      </c>
    </row>
    <row r="139" spans="1:3" x14ac:dyDescent="0.25">
      <c r="A139" s="120" t="s">
        <v>18</v>
      </c>
      <c r="B139" s="121">
        <v>17</v>
      </c>
      <c r="C139" s="121">
        <v>12987</v>
      </c>
    </row>
    <row r="140" spans="1:3" x14ac:dyDescent="0.25">
      <c r="A140" s="120" t="s">
        <v>19</v>
      </c>
      <c r="B140" s="121">
        <v>7</v>
      </c>
      <c r="C140" s="121">
        <v>6019</v>
      </c>
    </row>
    <row r="141" spans="1:3" x14ac:dyDescent="0.25">
      <c r="A141" s="120" t="s">
        <v>21</v>
      </c>
      <c r="B141" s="121">
        <v>205</v>
      </c>
      <c r="C141" s="121">
        <v>161537</v>
      </c>
    </row>
    <row r="142" spans="1:3" x14ac:dyDescent="0.25">
      <c r="A142" s="119" t="s">
        <v>23</v>
      </c>
      <c r="B142" s="117">
        <v>302</v>
      </c>
      <c r="C142" s="117">
        <v>238835</v>
      </c>
    </row>
    <row r="143" spans="1:3" x14ac:dyDescent="0.25">
      <c r="A143" s="119" t="s">
        <v>24</v>
      </c>
      <c r="B143" s="117">
        <v>283</v>
      </c>
      <c r="C143" s="117">
        <v>224844</v>
      </c>
    </row>
    <row r="144" spans="1:3" x14ac:dyDescent="0.25">
      <c r="A144" s="451" t="s">
        <v>47</v>
      </c>
      <c r="B144" s="452"/>
      <c r="C144" s="453"/>
    </row>
    <row r="145" spans="1:3" x14ac:dyDescent="0.25">
      <c r="A145" s="118" t="s">
        <v>107</v>
      </c>
      <c r="B145" s="117">
        <f>B146+B147+B152+B153</f>
        <v>1393</v>
      </c>
      <c r="C145" s="117">
        <f>C146+C147+C152+C153</f>
        <v>1099247</v>
      </c>
    </row>
    <row r="146" spans="1:3" x14ac:dyDescent="0.25">
      <c r="A146" s="119" t="s">
        <v>17</v>
      </c>
      <c r="B146" s="117">
        <v>404</v>
      </c>
      <c r="C146" s="117">
        <v>320229</v>
      </c>
    </row>
    <row r="147" spans="1:3" x14ac:dyDescent="0.25">
      <c r="A147" s="119" t="s">
        <v>22</v>
      </c>
      <c r="B147" s="116">
        <v>276</v>
      </c>
      <c r="C147" s="116">
        <v>218319</v>
      </c>
    </row>
    <row r="148" spans="1:3" x14ac:dyDescent="0.25">
      <c r="A148" s="120" t="s">
        <v>18</v>
      </c>
      <c r="B148" s="121">
        <v>1</v>
      </c>
      <c r="C148" s="121">
        <v>1345</v>
      </c>
    </row>
    <row r="149" spans="1:3" x14ac:dyDescent="0.25">
      <c r="A149" s="120" t="s">
        <v>19</v>
      </c>
      <c r="B149" s="121">
        <v>33</v>
      </c>
      <c r="C149" s="121">
        <v>26021</v>
      </c>
    </row>
    <row r="150" spans="1:3" x14ac:dyDescent="0.25">
      <c r="A150" s="120" t="s">
        <v>20</v>
      </c>
      <c r="B150" s="121">
        <v>149</v>
      </c>
      <c r="C150" s="121">
        <v>117973</v>
      </c>
    </row>
    <row r="151" spans="1:3" x14ac:dyDescent="0.25">
      <c r="A151" s="120" t="s">
        <v>21</v>
      </c>
      <c r="B151" s="121">
        <v>93</v>
      </c>
      <c r="C151" s="121">
        <v>72980</v>
      </c>
    </row>
    <row r="152" spans="1:3" x14ac:dyDescent="0.25">
      <c r="A152" s="119" t="s">
        <v>23</v>
      </c>
      <c r="B152" s="117">
        <v>365</v>
      </c>
      <c r="C152" s="117">
        <v>288809</v>
      </c>
    </row>
    <row r="153" spans="1:3" x14ac:dyDescent="0.25">
      <c r="A153" s="119" t="s">
        <v>24</v>
      </c>
      <c r="B153" s="117">
        <v>348</v>
      </c>
      <c r="C153" s="117">
        <v>271890</v>
      </c>
    </row>
    <row r="154" spans="1:3" x14ac:dyDescent="0.25">
      <c r="A154" s="451" t="s">
        <v>26</v>
      </c>
      <c r="B154" s="452"/>
      <c r="C154" s="453"/>
    </row>
    <row r="155" spans="1:3" x14ac:dyDescent="0.25">
      <c r="A155" s="118" t="s">
        <v>107</v>
      </c>
      <c r="B155" s="117">
        <f>B156+B157+B162+B163</f>
        <v>1815</v>
      </c>
      <c r="C155" s="117">
        <f>C156+C157+C162+C163</f>
        <v>1430365</v>
      </c>
    </row>
    <row r="156" spans="1:3" x14ac:dyDescent="0.25">
      <c r="A156" s="119" t="s">
        <v>17</v>
      </c>
      <c r="B156" s="117">
        <v>529</v>
      </c>
      <c r="C156" s="117">
        <v>416687</v>
      </c>
    </row>
    <row r="157" spans="1:3" x14ac:dyDescent="0.25">
      <c r="A157" s="119" t="s">
        <v>22</v>
      </c>
      <c r="B157" s="116">
        <v>361</v>
      </c>
      <c r="C157" s="116">
        <v>284081</v>
      </c>
    </row>
    <row r="158" spans="1:3" x14ac:dyDescent="0.25">
      <c r="A158" s="120" t="s">
        <v>18</v>
      </c>
      <c r="B158" s="121">
        <v>1</v>
      </c>
      <c r="C158" s="121">
        <v>459</v>
      </c>
    </row>
    <row r="159" spans="1:3" x14ac:dyDescent="0.25">
      <c r="A159" s="120" t="s">
        <v>19</v>
      </c>
      <c r="B159" s="121">
        <v>49</v>
      </c>
      <c r="C159" s="121">
        <v>38401</v>
      </c>
    </row>
    <row r="160" spans="1:3" x14ac:dyDescent="0.25">
      <c r="A160" s="120" t="s">
        <v>20</v>
      </c>
      <c r="B160" s="121">
        <v>137</v>
      </c>
      <c r="C160" s="121">
        <v>108131</v>
      </c>
    </row>
    <row r="161" spans="1:3" x14ac:dyDescent="0.25">
      <c r="A161" s="120" t="s">
        <v>21</v>
      </c>
      <c r="B161" s="121">
        <v>174</v>
      </c>
      <c r="C161" s="121">
        <v>137090</v>
      </c>
    </row>
    <row r="162" spans="1:3" x14ac:dyDescent="0.25">
      <c r="A162" s="119" t="s">
        <v>23</v>
      </c>
      <c r="B162" s="117">
        <v>477</v>
      </c>
      <c r="C162" s="117">
        <v>376376</v>
      </c>
    </row>
    <row r="163" spans="1:3" x14ac:dyDescent="0.25">
      <c r="A163" s="119" t="s">
        <v>24</v>
      </c>
      <c r="B163" s="117">
        <v>448</v>
      </c>
      <c r="C163" s="117">
        <v>353221</v>
      </c>
    </row>
    <row r="164" spans="1:3" ht="17.25" customHeight="1" x14ac:dyDescent="0.25">
      <c r="A164" s="451" t="s">
        <v>90</v>
      </c>
      <c r="B164" s="452"/>
      <c r="C164" s="453"/>
    </row>
    <row r="165" spans="1:3" x14ac:dyDescent="0.25">
      <c r="A165" s="118" t="s">
        <v>107</v>
      </c>
      <c r="B165" s="117">
        <f>B166+B167+B172+B173</f>
        <v>5737</v>
      </c>
      <c r="C165" s="117">
        <f>C166+C167+C172+C173</f>
        <v>4638675</v>
      </c>
    </row>
    <row r="166" spans="1:3" x14ac:dyDescent="0.25">
      <c r="A166" s="119" t="s">
        <v>17</v>
      </c>
      <c r="B166" s="117">
        <v>1672</v>
      </c>
      <c r="C166" s="117">
        <v>1351318</v>
      </c>
    </row>
    <row r="167" spans="1:3" x14ac:dyDescent="0.25">
      <c r="A167" s="119" t="s">
        <v>22</v>
      </c>
      <c r="B167" s="116">
        <v>1139</v>
      </c>
      <c r="C167" s="116">
        <v>921275</v>
      </c>
    </row>
    <row r="168" spans="1:3" x14ac:dyDescent="0.25">
      <c r="A168" s="120" t="s">
        <v>18</v>
      </c>
      <c r="B168" s="121">
        <v>7</v>
      </c>
      <c r="C168" s="121">
        <v>5272</v>
      </c>
    </row>
    <row r="169" spans="1:3" x14ac:dyDescent="0.25">
      <c r="A169" s="120" t="s">
        <v>19</v>
      </c>
      <c r="B169" s="121">
        <v>55</v>
      </c>
      <c r="C169" s="121">
        <v>44938</v>
      </c>
    </row>
    <row r="170" spans="1:3" x14ac:dyDescent="0.25">
      <c r="A170" s="120" t="s">
        <v>20</v>
      </c>
      <c r="B170" s="121">
        <v>423</v>
      </c>
      <c r="C170" s="121">
        <v>342608</v>
      </c>
    </row>
    <row r="171" spans="1:3" x14ac:dyDescent="0.25">
      <c r="A171" s="120" t="s">
        <v>21</v>
      </c>
      <c r="B171" s="121">
        <v>654</v>
      </c>
      <c r="C171" s="121">
        <v>528457</v>
      </c>
    </row>
    <row r="172" spans="1:3" x14ac:dyDescent="0.25">
      <c r="A172" s="119" t="s">
        <v>23</v>
      </c>
      <c r="B172" s="117">
        <v>1507</v>
      </c>
      <c r="C172" s="117">
        <v>1218736</v>
      </c>
    </row>
    <row r="173" spans="1:3" x14ac:dyDescent="0.25">
      <c r="A173" s="119" t="s">
        <v>24</v>
      </c>
      <c r="B173" s="117">
        <v>1419</v>
      </c>
      <c r="C173" s="117">
        <v>1147346</v>
      </c>
    </row>
    <row r="174" spans="1:3" x14ac:dyDescent="0.25">
      <c r="A174" s="451" t="s">
        <v>48</v>
      </c>
      <c r="B174" s="452"/>
      <c r="C174" s="453"/>
    </row>
    <row r="175" spans="1:3" x14ac:dyDescent="0.25">
      <c r="A175" s="118" t="s">
        <v>107</v>
      </c>
      <c r="B175" s="117">
        <f>B176+B177+B181+B182</f>
        <v>873</v>
      </c>
      <c r="C175" s="117">
        <f>C176+C177+C181+C182</f>
        <v>682443</v>
      </c>
    </row>
    <row r="176" spans="1:3" x14ac:dyDescent="0.25">
      <c r="A176" s="119" t="s">
        <v>17</v>
      </c>
      <c r="B176" s="117">
        <v>254</v>
      </c>
      <c r="C176" s="117">
        <v>198806</v>
      </c>
    </row>
    <row r="177" spans="1:3" x14ac:dyDescent="0.25">
      <c r="A177" s="119" t="s">
        <v>22</v>
      </c>
      <c r="B177" s="116">
        <v>173</v>
      </c>
      <c r="C177" s="116">
        <v>135538</v>
      </c>
    </row>
    <row r="178" spans="1:3" x14ac:dyDescent="0.25">
      <c r="A178" s="120" t="s">
        <v>19</v>
      </c>
      <c r="B178" s="121">
        <v>79</v>
      </c>
      <c r="C178" s="121">
        <v>61593</v>
      </c>
    </row>
    <row r="179" spans="1:3" x14ac:dyDescent="0.25">
      <c r="A179" s="120" t="s">
        <v>20</v>
      </c>
      <c r="B179" s="121">
        <v>93</v>
      </c>
      <c r="C179" s="121">
        <v>73229</v>
      </c>
    </row>
    <row r="180" spans="1:3" x14ac:dyDescent="0.25">
      <c r="A180" s="120" t="s">
        <v>21</v>
      </c>
      <c r="B180" s="121">
        <v>1</v>
      </c>
      <c r="C180" s="121">
        <v>716</v>
      </c>
    </row>
    <row r="181" spans="1:3" x14ac:dyDescent="0.25">
      <c r="A181" s="119" t="s">
        <v>23</v>
      </c>
      <c r="B181" s="117">
        <v>229</v>
      </c>
      <c r="C181" s="117">
        <v>179301</v>
      </c>
    </row>
    <row r="182" spans="1:3" x14ac:dyDescent="0.25">
      <c r="A182" s="119" t="s">
        <v>24</v>
      </c>
      <c r="B182" s="117">
        <v>217</v>
      </c>
      <c r="C182" s="117">
        <v>168798</v>
      </c>
    </row>
    <row r="183" spans="1:3" x14ac:dyDescent="0.25">
      <c r="A183" s="451" t="s">
        <v>49</v>
      </c>
      <c r="B183" s="452"/>
      <c r="C183" s="453"/>
    </row>
    <row r="184" spans="1:3" x14ac:dyDescent="0.25">
      <c r="A184" s="118" t="s">
        <v>107</v>
      </c>
      <c r="B184" s="117">
        <f>B185+B186+B189+B190</f>
        <v>879</v>
      </c>
      <c r="C184" s="117">
        <f>C185+C186+C189+C190</f>
        <v>682273</v>
      </c>
    </row>
    <row r="185" spans="1:3" x14ac:dyDescent="0.25">
      <c r="A185" s="119" t="s">
        <v>17</v>
      </c>
      <c r="B185" s="117">
        <v>255</v>
      </c>
      <c r="C185" s="117">
        <v>198756</v>
      </c>
    </row>
    <row r="186" spans="1:3" x14ac:dyDescent="0.25">
      <c r="A186" s="119" t="s">
        <v>22</v>
      </c>
      <c r="B186" s="116">
        <v>174</v>
      </c>
      <c r="C186" s="116">
        <v>135505</v>
      </c>
    </row>
    <row r="187" spans="1:3" x14ac:dyDescent="0.25">
      <c r="A187" s="120" t="s">
        <v>19</v>
      </c>
      <c r="B187" s="121">
        <v>17</v>
      </c>
      <c r="C187" s="121">
        <v>13011</v>
      </c>
    </row>
    <row r="188" spans="1:3" x14ac:dyDescent="0.25">
      <c r="A188" s="120" t="s">
        <v>21</v>
      </c>
      <c r="B188" s="121">
        <v>157</v>
      </c>
      <c r="C188" s="121">
        <v>122494</v>
      </c>
    </row>
    <row r="189" spans="1:3" x14ac:dyDescent="0.25">
      <c r="A189" s="119" t="s">
        <v>23</v>
      </c>
      <c r="B189" s="117">
        <v>231</v>
      </c>
      <c r="C189" s="117">
        <v>179256</v>
      </c>
    </row>
    <row r="190" spans="1:3" x14ac:dyDescent="0.25">
      <c r="A190" s="119" t="s">
        <v>24</v>
      </c>
      <c r="B190" s="117">
        <v>219</v>
      </c>
      <c r="C190" s="117">
        <v>168756</v>
      </c>
    </row>
    <row r="191" spans="1:3" x14ac:dyDescent="0.25">
      <c r="A191" s="451" t="s">
        <v>50</v>
      </c>
      <c r="B191" s="452"/>
      <c r="C191" s="453"/>
    </row>
    <row r="192" spans="1:3" x14ac:dyDescent="0.25">
      <c r="A192" s="118" t="s">
        <v>107</v>
      </c>
      <c r="B192" s="117">
        <f>B193+B194+B199+B200</f>
        <v>893</v>
      </c>
      <c r="C192" s="117">
        <f>C193+C194+C199+C200</f>
        <v>694699</v>
      </c>
    </row>
    <row r="193" spans="1:3" x14ac:dyDescent="0.25">
      <c r="A193" s="119" t="s">
        <v>17</v>
      </c>
      <c r="B193" s="117">
        <v>260</v>
      </c>
      <c r="C193" s="117">
        <v>202376</v>
      </c>
    </row>
    <row r="194" spans="1:3" x14ac:dyDescent="0.25">
      <c r="A194" s="119" t="s">
        <v>22</v>
      </c>
      <c r="B194" s="116">
        <v>177</v>
      </c>
      <c r="C194" s="116">
        <v>137973</v>
      </c>
    </row>
    <row r="195" spans="1:3" x14ac:dyDescent="0.25">
      <c r="A195" s="120" t="s">
        <v>18</v>
      </c>
      <c r="B195" s="121">
        <v>50</v>
      </c>
      <c r="C195" s="121">
        <v>38741</v>
      </c>
    </row>
    <row r="196" spans="1:3" x14ac:dyDescent="0.25">
      <c r="A196" s="120" t="s">
        <v>19</v>
      </c>
      <c r="B196" s="121">
        <v>112</v>
      </c>
      <c r="C196" s="121">
        <v>87139</v>
      </c>
    </row>
    <row r="197" spans="1:3" x14ac:dyDescent="0.25">
      <c r="A197" s="120" t="s">
        <v>20</v>
      </c>
      <c r="B197" s="121">
        <v>6</v>
      </c>
      <c r="C197" s="121">
        <v>4833</v>
      </c>
    </row>
    <row r="198" spans="1:3" x14ac:dyDescent="0.25">
      <c r="A198" s="120" t="s">
        <v>21</v>
      </c>
      <c r="B198" s="121">
        <v>9</v>
      </c>
      <c r="C198" s="121">
        <v>7260</v>
      </c>
    </row>
    <row r="199" spans="1:3" x14ac:dyDescent="0.25">
      <c r="A199" s="119" t="s">
        <v>23</v>
      </c>
      <c r="B199" s="117">
        <v>234</v>
      </c>
      <c r="C199" s="117">
        <v>182521</v>
      </c>
    </row>
    <row r="200" spans="1:3" x14ac:dyDescent="0.25">
      <c r="A200" s="119" t="s">
        <v>24</v>
      </c>
      <c r="B200" s="117">
        <v>222</v>
      </c>
      <c r="C200" s="117">
        <v>171829</v>
      </c>
    </row>
    <row r="201" spans="1:3" x14ac:dyDescent="0.25">
      <c r="A201" s="451" t="s">
        <v>51</v>
      </c>
      <c r="B201" s="452"/>
      <c r="C201" s="453"/>
    </row>
    <row r="202" spans="1:3" x14ac:dyDescent="0.25">
      <c r="A202" s="118" t="s">
        <v>107</v>
      </c>
      <c r="B202" s="117">
        <f>B203+B204+B208+B209</f>
        <v>556</v>
      </c>
      <c r="C202" s="117">
        <f>C203+C204+C208+C209</f>
        <v>420481</v>
      </c>
    </row>
    <row r="203" spans="1:3" x14ac:dyDescent="0.25">
      <c r="A203" s="119" t="s">
        <v>17</v>
      </c>
      <c r="B203" s="117">
        <v>162</v>
      </c>
      <c r="C203" s="117">
        <v>122569</v>
      </c>
    </row>
    <row r="204" spans="1:3" x14ac:dyDescent="0.25">
      <c r="A204" s="119" t="s">
        <v>22</v>
      </c>
      <c r="B204" s="116">
        <v>111</v>
      </c>
      <c r="C204" s="116">
        <v>84083</v>
      </c>
    </row>
    <row r="205" spans="1:3" x14ac:dyDescent="0.25">
      <c r="A205" s="120" t="s">
        <v>18</v>
      </c>
      <c r="B205" s="121">
        <v>30</v>
      </c>
      <c r="C205" s="121">
        <v>22079</v>
      </c>
    </row>
    <row r="206" spans="1:3" x14ac:dyDescent="0.25">
      <c r="A206" s="120" t="s">
        <v>19</v>
      </c>
      <c r="B206" s="121">
        <v>80</v>
      </c>
      <c r="C206" s="121">
        <v>60600</v>
      </c>
    </row>
    <row r="207" spans="1:3" x14ac:dyDescent="0.25">
      <c r="A207" s="120" t="s">
        <v>21</v>
      </c>
      <c r="B207" s="121">
        <v>1</v>
      </c>
      <c r="C207" s="121">
        <v>1404</v>
      </c>
    </row>
    <row r="208" spans="1:3" x14ac:dyDescent="0.25">
      <c r="A208" s="119" t="s">
        <v>23</v>
      </c>
      <c r="B208" s="117">
        <v>146</v>
      </c>
      <c r="C208" s="117">
        <v>110141</v>
      </c>
    </row>
    <row r="209" spans="1:3" x14ac:dyDescent="0.25">
      <c r="A209" s="119" t="s">
        <v>24</v>
      </c>
      <c r="B209" s="117">
        <v>137</v>
      </c>
      <c r="C209" s="117">
        <v>103688</v>
      </c>
    </row>
    <row r="210" spans="1:3" x14ac:dyDescent="0.25">
      <c r="A210" s="451" t="s">
        <v>52</v>
      </c>
      <c r="B210" s="452"/>
      <c r="C210" s="453"/>
    </row>
    <row r="211" spans="1:3" x14ac:dyDescent="0.25">
      <c r="A211" s="118" t="s">
        <v>107</v>
      </c>
      <c r="B211" s="117">
        <f>B212+B213+B217+B218</f>
        <v>788</v>
      </c>
      <c r="C211" s="117">
        <f>C212+C213+C217+C218</f>
        <v>593221</v>
      </c>
    </row>
    <row r="212" spans="1:3" x14ac:dyDescent="0.25">
      <c r="A212" s="119" t="s">
        <v>17</v>
      </c>
      <c r="B212" s="117">
        <v>229</v>
      </c>
      <c r="C212" s="117">
        <v>172814</v>
      </c>
    </row>
    <row r="213" spans="1:3" x14ac:dyDescent="0.25">
      <c r="A213" s="119" t="s">
        <v>22</v>
      </c>
      <c r="B213" s="116">
        <v>156</v>
      </c>
      <c r="C213" s="116">
        <v>117818</v>
      </c>
    </row>
    <row r="214" spans="1:3" x14ac:dyDescent="0.25">
      <c r="A214" s="120" t="s">
        <v>19</v>
      </c>
      <c r="B214" s="121">
        <v>40</v>
      </c>
      <c r="C214" s="121">
        <v>30297</v>
      </c>
    </row>
    <row r="215" spans="1:3" x14ac:dyDescent="0.25">
      <c r="A215" s="120" t="s">
        <v>20</v>
      </c>
      <c r="B215" s="121">
        <v>113</v>
      </c>
      <c r="C215" s="121">
        <v>84943</v>
      </c>
    </row>
    <row r="216" spans="1:3" x14ac:dyDescent="0.25">
      <c r="A216" s="120" t="s">
        <v>21</v>
      </c>
      <c r="B216" s="121">
        <v>3</v>
      </c>
      <c r="C216" s="121">
        <v>2578</v>
      </c>
    </row>
    <row r="217" spans="1:3" x14ac:dyDescent="0.25">
      <c r="A217" s="119" t="s">
        <v>23</v>
      </c>
      <c r="B217" s="117">
        <v>207</v>
      </c>
      <c r="C217" s="117">
        <v>155859</v>
      </c>
    </row>
    <row r="218" spans="1:3" x14ac:dyDescent="0.25">
      <c r="A218" s="119" t="s">
        <v>24</v>
      </c>
      <c r="B218" s="117">
        <v>196</v>
      </c>
      <c r="C218" s="117">
        <v>146730</v>
      </c>
    </row>
    <row r="219" spans="1:3" x14ac:dyDescent="0.25">
      <c r="A219" s="451" t="s">
        <v>53</v>
      </c>
      <c r="B219" s="452"/>
      <c r="C219" s="453"/>
    </row>
    <row r="220" spans="1:3" x14ac:dyDescent="0.25">
      <c r="A220" s="118" t="s">
        <v>107</v>
      </c>
      <c r="B220" s="117">
        <f>B221+B222+B227+B228</f>
        <v>666</v>
      </c>
      <c r="C220" s="117">
        <f>C221+C222+C227+C228</f>
        <v>509703</v>
      </c>
    </row>
    <row r="221" spans="1:3" x14ac:dyDescent="0.25">
      <c r="A221" s="119" t="s">
        <v>17</v>
      </c>
      <c r="B221" s="117">
        <v>194</v>
      </c>
      <c r="C221" s="117">
        <v>148483</v>
      </c>
    </row>
    <row r="222" spans="1:3" x14ac:dyDescent="0.25">
      <c r="A222" s="119" t="s">
        <v>22</v>
      </c>
      <c r="B222" s="116">
        <v>132</v>
      </c>
      <c r="C222" s="116">
        <v>101231</v>
      </c>
    </row>
    <row r="223" spans="1:3" x14ac:dyDescent="0.25">
      <c r="A223" s="120" t="s">
        <v>18</v>
      </c>
      <c r="B223" s="121">
        <v>1</v>
      </c>
      <c r="C223" s="121">
        <v>691</v>
      </c>
    </row>
    <row r="224" spans="1:3" x14ac:dyDescent="0.25">
      <c r="A224" s="120" t="s">
        <v>19</v>
      </c>
      <c r="B224" s="121">
        <v>2</v>
      </c>
      <c r="C224" s="121">
        <v>1418</v>
      </c>
    </row>
    <row r="225" spans="1:3" x14ac:dyDescent="0.25">
      <c r="A225" s="120" t="s">
        <v>20</v>
      </c>
      <c r="B225" s="121">
        <v>1</v>
      </c>
      <c r="C225" s="121">
        <v>406</v>
      </c>
    </row>
    <row r="226" spans="1:3" x14ac:dyDescent="0.25">
      <c r="A226" s="120" t="s">
        <v>21</v>
      </c>
      <c r="B226" s="121">
        <v>128</v>
      </c>
      <c r="C226" s="121">
        <v>98716</v>
      </c>
    </row>
    <row r="227" spans="1:3" x14ac:dyDescent="0.25">
      <c r="A227" s="119" t="s">
        <v>23</v>
      </c>
      <c r="B227" s="117">
        <v>175</v>
      </c>
      <c r="C227" s="117">
        <v>134421</v>
      </c>
    </row>
    <row r="228" spans="1:3" x14ac:dyDescent="0.25">
      <c r="A228" s="119" t="s">
        <v>24</v>
      </c>
      <c r="B228" s="117">
        <v>165</v>
      </c>
      <c r="C228" s="117">
        <v>125568</v>
      </c>
    </row>
    <row r="229" spans="1:3" x14ac:dyDescent="0.25">
      <c r="A229" s="451" t="s">
        <v>54</v>
      </c>
      <c r="B229" s="452"/>
      <c r="C229" s="453"/>
    </row>
    <row r="230" spans="1:3" x14ac:dyDescent="0.25">
      <c r="A230" s="118" t="s">
        <v>107</v>
      </c>
      <c r="B230" s="117">
        <f>B231+B232+B236+B237</f>
        <v>2212</v>
      </c>
      <c r="C230" s="117">
        <f>C231+C232+C236+C237</f>
        <v>1748285</v>
      </c>
    </row>
    <row r="231" spans="1:3" x14ac:dyDescent="0.25">
      <c r="A231" s="119" t="s">
        <v>17</v>
      </c>
      <c r="B231" s="117">
        <v>644</v>
      </c>
      <c r="C231" s="117">
        <v>509303</v>
      </c>
    </row>
    <row r="232" spans="1:3" x14ac:dyDescent="0.25">
      <c r="A232" s="119" t="s">
        <v>22</v>
      </c>
      <c r="B232" s="116">
        <v>440</v>
      </c>
      <c r="C232" s="116">
        <v>347223</v>
      </c>
    </row>
    <row r="233" spans="1:3" x14ac:dyDescent="0.25">
      <c r="A233" s="120" t="s">
        <v>18</v>
      </c>
      <c r="B233" s="121">
        <v>35</v>
      </c>
      <c r="C233" s="121">
        <v>27315</v>
      </c>
    </row>
    <row r="234" spans="1:3" x14ac:dyDescent="0.25">
      <c r="A234" s="120" t="s">
        <v>19</v>
      </c>
      <c r="B234" s="121">
        <v>75</v>
      </c>
      <c r="C234" s="121">
        <v>59430</v>
      </c>
    </row>
    <row r="235" spans="1:3" x14ac:dyDescent="0.25">
      <c r="A235" s="120" t="s">
        <v>21</v>
      </c>
      <c r="B235" s="121">
        <v>330</v>
      </c>
      <c r="C235" s="121">
        <v>260478</v>
      </c>
    </row>
    <row r="236" spans="1:3" x14ac:dyDescent="0.25">
      <c r="A236" s="119" t="s">
        <v>23</v>
      </c>
      <c r="B236" s="117">
        <v>581</v>
      </c>
      <c r="C236" s="117">
        <v>459333</v>
      </c>
    </row>
    <row r="237" spans="1:3" x14ac:dyDescent="0.25">
      <c r="A237" s="119" t="s">
        <v>24</v>
      </c>
      <c r="B237" s="117">
        <v>547</v>
      </c>
      <c r="C237" s="117">
        <v>432426</v>
      </c>
    </row>
    <row r="238" spans="1:3" x14ac:dyDescent="0.25">
      <c r="A238" s="451" t="s">
        <v>55</v>
      </c>
      <c r="B238" s="452"/>
      <c r="C238" s="453"/>
    </row>
    <row r="239" spans="1:3" x14ac:dyDescent="0.25">
      <c r="A239" s="118" t="s">
        <v>107</v>
      </c>
      <c r="B239" s="117">
        <f>B240+B241+B245+B246</f>
        <v>591</v>
      </c>
      <c r="C239" s="117">
        <f>C240+C241+C245+C246</f>
        <v>455505</v>
      </c>
    </row>
    <row r="240" spans="1:3" x14ac:dyDescent="0.25">
      <c r="A240" s="119" t="s">
        <v>17</v>
      </c>
      <c r="B240" s="117">
        <v>173</v>
      </c>
      <c r="C240" s="117">
        <v>132696</v>
      </c>
    </row>
    <row r="241" spans="1:3" x14ac:dyDescent="0.25">
      <c r="A241" s="119" t="s">
        <v>22</v>
      </c>
      <c r="B241" s="116">
        <v>117</v>
      </c>
      <c r="C241" s="116">
        <v>90467</v>
      </c>
    </row>
    <row r="242" spans="1:3" x14ac:dyDescent="0.25">
      <c r="A242" s="120" t="s">
        <v>19</v>
      </c>
      <c r="B242" s="121">
        <v>47</v>
      </c>
      <c r="C242" s="121">
        <v>36250</v>
      </c>
    </row>
    <row r="243" spans="1:3" x14ac:dyDescent="0.25">
      <c r="A243" s="120" t="s">
        <v>20</v>
      </c>
      <c r="B243" s="121">
        <v>60</v>
      </c>
      <c r="C243" s="121">
        <v>46469</v>
      </c>
    </row>
    <row r="244" spans="1:3" x14ac:dyDescent="0.25">
      <c r="A244" s="120" t="s">
        <v>21</v>
      </c>
      <c r="B244" s="121">
        <v>10</v>
      </c>
      <c r="C244" s="121">
        <v>7748</v>
      </c>
    </row>
    <row r="245" spans="1:3" x14ac:dyDescent="0.25">
      <c r="A245" s="119" t="s">
        <v>23</v>
      </c>
      <c r="B245" s="117">
        <v>156</v>
      </c>
      <c r="C245" s="117">
        <v>119677</v>
      </c>
    </row>
    <row r="246" spans="1:3" x14ac:dyDescent="0.25">
      <c r="A246" s="119" t="s">
        <v>24</v>
      </c>
      <c r="B246" s="117">
        <v>145</v>
      </c>
      <c r="C246" s="117">
        <v>112665</v>
      </c>
    </row>
    <row r="247" spans="1:3" x14ac:dyDescent="0.25">
      <c r="A247" s="451" t="s">
        <v>56</v>
      </c>
      <c r="B247" s="452"/>
      <c r="C247" s="453"/>
    </row>
    <row r="248" spans="1:3" x14ac:dyDescent="0.25">
      <c r="A248" s="118" t="s">
        <v>107</v>
      </c>
      <c r="B248" s="117">
        <f>B249+B250+B253+B254</f>
        <v>724</v>
      </c>
      <c r="C248" s="117">
        <f>C249+C250+C253+C254</f>
        <v>556721</v>
      </c>
    </row>
    <row r="249" spans="1:3" x14ac:dyDescent="0.25">
      <c r="A249" s="119" t="s">
        <v>17</v>
      </c>
      <c r="B249" s="117">
        <v>211</v>
      </c>
      <c r="C249" s="117">
        <v>162181</v>
      </c>
    </row>
    <row r="250" spans="1:3" x14ac:dyDescent="0.25">
      <c r="A250" s="119" t="s">
        <v>22</v>
      </c>
      <c r="B250" s="116">
        <v>144</v>
      </c>
      <c r="C250" s="116">
        <v>110569</v>
      </c>
    </row>
    <row r="251" spans="1:3" x14ac:dyDescent="0.25">
      <c r="A251" s="120" t="s">
        <v>19</v>
      </c>
      <c r="B251" s="121">
        <v>33</v>
      </c>
      <c r="C251" s="121">
        <v>25599</v>
      </c>
    </row>
    <row r="252" spans="1:3" x14ac:dyDescent="0.25">
      <c r="A252" s="120" t="s">
        <v>21</v>
      </c>
      <c r="B252" s="121">
        <v>111</v>
      </c>
      <c r="C252" s="121">
        <v>84970</v>
      </c>
    </row>
    <row r="253" spans="1:3" x14ac:dyDescent="0.25">
      <c r="A253" s="119" t="s">
        <v>23</v>
      </c>
      <c r="B253" s="117">
        <v>190</v>
      </c>
      <c r="C253" s="117">
        <v>146269</v>
      </c>
    </row>
    <row r="254" spans="1:3" x14ac:dyDescent="0.25">
      <c r="A254" s="119" t="s">
        <v>24</v>
      </c>
      <c r="B254" s="117">
        <v>179</v>
      </c>
      <c r="C254" s="117">
        <v>137702</v>
      </c>
    </row>
    <row r="255" spans="1:3" x14ac:dyDescent="0.25">
      <c r="A255" s="451" t="s">
        <v>57</v>
      </c>
      <c r="B255" s="452"/>
      <c r="C255" s="453"/>
    </row>
    <row r="256" spans="1:3" x14ac:dyDescent="0.25">
      <c r="A256" s="118" t="s">
        <v>107</v>
      </c>
      <c r="B256" s="117">
        <f>B257+B258+B263+B264</f>
        <v>1122</v>
      </c>
      <c r="C256" s="117">
        <f>C257+C258+C263+C264</f>
        <v>881996</v>
      </c>
    </row>
    <row r="257" spans="1:3" x14ac:dyDescent="0.25">
      <c r="A257" s="119" t="s">
        <v>17</v>
      </c>
      <c r="B257" s="117">
        <v>326</v>
      </c>
      <c r="C257" s="117">
        <v>256939</v>
      </c>
    </row>
    <row r="258" spans="1:3" x14ac:dyDescent="0.25">
      <c r="A258" s="119" t="s">
        <v>22</v>
      </c>
      <c r="B258" s="116">
        <v>222</v>
      </c>
      <c r="C258" s="116">
        <v>175172</v>
      </c>
    </row>
    <row r="259" spans="1:3" x14ac:dyDescent="0.25">
      <c r="A259" s="120" t="s">
        <v>18</v>
      </c>
      <c r="B259" s="121">
        <v>44</v>
      </c>
      <c r="C259" s="121">
        <v>34849</v>
      </c>
    </row>
    <row r="260" spans="1:3" x14ac:dyDescent="0.25">
      <c r="A260" s="120" t="s">
        <v>19</v>
      </c>
      <c r="B260" s="121">
        <v>172</v>
      </c>
      <c r="C260" s="121">
        <v>135798</v>
      </c>
    </row>
    <row r="261" spans="1:3" x14ac:dyDescent="0.25">
      <c r="A261" s="120" t="s">
        <v>20</v>
      </c>
      <c r="B261" s="121">
        <v>1</v>
      </c>
      <c r="C261" s="121">
        <v>547</v>
      </c>
    </row>
    <row r="262" spans="1:3" x14ac:dyDescent="0.25">
      <c r="A262" s="120" t="s">
        <v>21</v>
      </c>
      <c r="B262" s="121">
        <v>5</v>
      </c>
      <c r="C262" s="121">
        <v>3978</v>
      </c>
    </row>
    <row r="263" spans="1:3" x14ac:dyDescent="0.25">
      <c r="A263" s="119" t="s">
        <v>23</v>
      </c>
      <c r="B263" s="117">
        <v>295</v>
      </c>
      <c r="C263" s="117">
        <v>231730</v>
      </c>
    </row>
    <row r="264" spans="1:3" x14ac:dyDescent="0.25">
      <c r="A264" s="119" t="s">
        <v>24</v>
      </c>
      <c r="B264" s="117">
        <v>279</v>
      </c>
      <c r="C264" s="117">
        <v>218155</v>
      </c>
    </row>
    <row r="265" spans="1:3" x14ac:dyDescent="0.25">
      <c r="A265" s="451" t="s">
        <v>58</v>
      </c>
      <c r="B265" s="452"/>
      <c r="C265" s="453"/>
    </row>
    <row r="266" spans="1:3" x14ac:dyDescent="0.25">
      <c r="A266" s="118" t="s">
        <v>107</v>
      </c>
      <c r="B266" s="117">
        <f>B267+B268+B272+B273</f>
        <v>724</v>
      </c>
      <c r="C266" s="117">
        <f>C267+C268+C272+C273</f>
        <v>552652</v>
      </c>
    </row>
    <row r="267" spans="1:3" x14ac:dyDescent="0.25">
      <c r="A267" s="119" t="s">
        <v>17</v>
      </c>
      <c r="B267" s="117">
        <v>212</v>
      </c>
      <c r="C267" s="117">
        <v>160997</v>
      </c>
    </row>
    <row r="268" spans="1:3" x14ac:dyDescent="0.25">
      <c r="A268" s="119" t="s">
        <v>22</v>
      </c>
      <c r="B268" s="116">
        <v>144</v>
      </c>
      <c r="C268" s="116">
        <v>109761</v>
      </c>
    </row>
    <row r="269" spans="1:3" x14ac:dyDescent="0.25">
      <c r="A269" s="120" t="s">
        <v>18</v>
      </c>
      <c r="B269" s="121">
        <v>1</v>
      </c>
      <c r="C269" s="121">
        <v>771</v>
      </c>
    </row>
    <row r="270" spans="1:3" x14ac:dyDescent="0.25">
      <c r="A270" s="120" t="s">
        <v>19</v>
      </c>
      <c r="B270" s="121">
        <v>30</v>
      </c>
      <c r="C270" s="121">
        <v>22880</v>
      </c>
    </row>
    <row r="271" spans="1:3" x14ac:dyDescent="0.25">
      <c r="A271" s="120" t="s">
        <v>21</v>
      </c>
      <c r="B271" s="121">
        <v>113</v>
      </c>
      <c r="C271" s="121">
        <v>86110</v>
      </c>
    </row>
    <row r="272" spans="1:3" x14ac:dyDescent="0.25">
      <c r="A272" s="119" t="s">
        <v>23</v>
      </c>
      <c r="B272" s="117">
        <v>190</v>
      </c>
      <c r="C272" s="117">
        <v>145199</v>
      </c>
    </row>
    <row r="273" spans="1:3" x14ac:dyDescent="0.25">
      <c r="A273" s="119" t="s">
        <v>24</v>
      </c>
      <c r="B273" s="117">
        <v>178</v>
      </c>
      <c r="C273" s="117">
        <v>136695</v>
      </c>
    </row>
    <row r="274" spans="1:3" x14ac:dyDescent="0.25">
      <c r="A274" s="451" t="s">
        <v>59</v>
      </c>
      <c r="B274" s="452"/>
      <c r="C274" s="453"/>
    </row>
    <row r="275" spans="1:3" x14ac:dyDescent="0.25">
      <c r="A275" s="118" t="s">
        <v>107</v>
      </c>
      <c r="B275" s="117">
        <f>B276+B277+B281+B282</f>
        <v>733</v>
      </c>
      <c r="C275" s="117">
        <f>C276+C277+C281+C282</f>
        <v>562919</v>
      </c>
    </row>
    <row r="276" spans="1:3" x14ac:dyDescent="0.25">
      <c r="A276" s="119" t="s">
        <v>17</v>
      </c>
      <c r="B276" s="117">
        <v>214</v>
      </c>
      <c r="C276" s="117">
        <v>163986</v>
      </c>
    </row>
    <row r="277" spans="1:3" x14ac:dyDescent="0.25">
      <c r="A277" s="119" t="s">
        <v>22</v>
      </c>
      <c r="B277" s="116">
        <v>145</v>
      </c>
      <c r="C277" s="116">
        <v>111800</v>
      </c>
    </row>
    <row r="278" spans="1:3" x14ac:dyDescent="0.25">
      <c r="A278" s="120" t="s">
        <v>19</v>
      </c>
      <c r="B278" s="121">
        <v>86</v>
      </c>
      <c r="C278" s="121">
        <v>66473</v>
      </c>
    </row>
    <row r="279" spans="1:3" x14ac:dyDescent="0.25">
      <c r="A279" s="120" t="s">
        <v>20</v>
      </c>
      <c r="B279" s="121">
        <v>58</v>
      </c>
      <c r="C279" s="121">
        <v>44268</v>
      </c>
    </row>
    <row r="280" spans="1:3" x14ac:dyDescent="0.25">
      <c r="A280" s="120" t="s">
        <v>21</v>
      </c>
      <c r="B280" s="121">
        <v>1</v>
      </c>
      <c r="C280" s="121">
        <v>1059</v>
      </c>
    </row>
    <row r="281" spans="1:3" x14ac:dyDescent="0.25">
      <c r="A281" s="119" t="s">
        <v>23</v>
      </c>
      <c r="B281" s="117">
        <v>192</v>
      </c>
      <c r="C281" s="117">
        <v>148423</v>
      </c>
    </row>
    <row r="282" spans="1:3" x14ac:dyDescent="0.25">
      <c r="A282" s="119" t="s">
        <v>24</v>
      </c>
      <c r="B282" s="117">
        <v>182</v>
      </c>
      <c r="C282" s="117">
        <v>138710</v>
      </c>
    </row>
    <row r="283" spans="1:3" x14ac:dyDescent="0.25">
      <c r="A283" s="451" t="s">
        <v>60</v>
      </c>
      <c r="B283" s="452"/>
      <c r="C283" s="453"/>
    </row>
    <row r="284" spans="1:3" x14ac:dyDescent="0.25">
      <c r="A284" s="118" t="s">
        <v>107</v>
      </c>
      <c r="B284" s="117">
        <f>B285+B286+B291+B292</f>
        <v>1736</v>
      </c>
      <c r="C284" s="117">
        <f>C285+C286+C291+C292</f>
        <v>1355421</v>
      </c>
    </row>
    <row r="285" spans="1:3" x14ac:dyDescent="0.25">
      <c r="A285" s="119" t="s">
        <v>17</v>
      </c>
      <c r="B285" s="117">
        <v>506</v>
      </c>
      <c r="C285" s="117">
        <v>394855</v>
      </c>
    </row>
    <row r="286" spans="1:3" x14ac:dyDescent="0.25">
      <c r="A286" s="119" t="s">
        <v>22</v>
      </c>
      <c r="B286" s="116">
        <v>345</v>
      </c>
      <c r="C286" s="116">
        <v>269197</v>
      </c>
    </row>
    <row r="287" spans="1:3" x14ac:dyDescent="0.25">
      <c r="A287" s="120" t="s">
        <v>18</v>
      </c>
      <c r="B287" s="121">
        <v>1</v>
      </c>
      <c r="C287" s="121">
        <v>1175</v>
      </c>
    </row>
    <row r="288" spans="1:3" x14ac:dyDescent="0.25">
      <c r="A288" s="120" t="s">
        <v>19</v>
      </c>
      <c r="B288" s="121">
        <v>210</v>
      </c>
      <c r="C288" s="121">
        <v>164421</v>
      </c>
    </row>
    <row r="289" spans="1:3" x14ac:dyDescent="0.25">
      <c r="A289" s="120" t="s">
        <v>20</v>
      </c>
      <c r="B289" s="121">
        <v>1</v>
      </c>
      <c r="C289" s="121">
        <v>311</v>
      </c>
    </row>
    <row r="290" spans="1:3" x14ac:dyDescent="0.25">
      <c r="A290" s="120" t="s">
        <v>21</v>
      </c>
      <c r="B290" s="121">
        <v>133</v>
      </c>
      <c r="C290" s="121">
        <v>103290</v>
      </c>
    </row>
    <row r="291" spans="1:3" x14ac:dyDescent="0.25">
      <c r="A291" s="119" t="s">
        <v>23</v>
      </c>
      <c r="B291" s="117">
        <v>457</v>
      </c>
      <c r="C291" s="117">
        <v>356502</v>
      </c>
    </row>
    <row r="292" spans="1:3" x14ac:dyDescent="0.25">
      <c r="A292" s="119" t="s">
        <v>24</v>
      </c>
      <c r="B292" s="117">
        <v>428</v>
      </c>
      <c r="C292" s="117">
        <v>334867</v>
      </c>
    </row>
    <row r="293" spans="1:3" x14ac:dyDescent="0.25">
      <c r="A293" s="451" t="s">
        <v>61</v>
      </c>
      <c r="B293" s="452"/>
      <c r="C293" s="453"/>
    </row>
    <row r="294" spans="1:3" x14ac:dyDescent="0.25">
      <c r="A294" s="118" t="s">
        <v>107</v>
      </c>
      <c r="B294" s="117">
        <f>B295+B296+B300+B301</f>
        <v>683</v>
      </c>
      <c r="C294" s="117">
        <f>C295+C296+C300+C301</f>
        <v>521798</v>
      </c>
    </row>
    <row r="295" spans="1:3" x14ac:dyDescent="0.25">
      <c r="A295" s="119" t="s">
        <v>17</v>
      </c>
      <c r="B295" s="117">
        <v>198</v>
      </c>
      <c r="C295" s="117">
        <v>152007</v>
      </c>
    </row>
    <row r="296" spans="1:3" x14ac:dyDescent="0.25">
      <c r="A296" s="119" t="s">
        <v>22</v>
      </c>
      <c r="B296" s="116">
        <v>136</v>
      </c>
      <c r="C296" s="116">
        <v>103633</v>
      </c>
    </row>
    <row r="297" spans="1:3" x14ac:dyDescent="0.25">
      <c r="A297" s="120" t="s">
        <v>19</v>
      </c>
      <c r="B297" s="121">
        <v>40</v>
      </c>
      <c r="C297" s="121">
        <v>30423</v>
      </c>
    </row>
    <row r="298" spans="1:3" x14ac:dyDescent="0.25">
      <c r="A298" s="120" t="s">
        <v>20</v>
      </c>
      <c r="B298" s="121">
        <v>83</v>
      </c>
      <c r="C298" s="121">
        <v>63175</v>
      </c>
    </row>
    <row r="299" spans="1:3" x14ac:dyDescent="0.25">
      <c r="A299" s="120" t="s">
        <v>21</v>
      </c>
      <c r="B299" s="121">
        <v>13</v>
      </c>
      <c r="C299" s="121">
        <v>10035</v>
      </c>
    </row>
    <row r="300" spans="1:3" x14ac:dyDescent="0.25">
      <c r="A300" s="119" t="s">
        <v>23</v>
      </c>
      <c r="B300" s="117">
        <v>180</v>
      </c>
      <c r="C300" s="117">
        <v>137094</v>
      </c>
    </row>
    <row r="301" spans="1:3" x14ac:dyDescent="0.25">
      <c r="A301" s="119" t="s">
        <v>24</v>
      </c>
      <c r="B301" s="117">
        <v>169</v>
      </c>
      <c r="C301" s="117">
        <v>129064</v>
      </c>
    </row>
    <row r="302" spans="1:3" x14ac:dyDescent="0.25">
      <c r="A302" s="451" t="s">
        <v>62</v>
      </c>
      <c r="B302" s="452"/>
      <c r="C302" s="453"/>
    </row>
    <row r="303" spans="1:3" x14ac:dyDescent="0.25">
      <c r="A303" s="118" t="s">
        <v>107</v>
      </c>
      <c r="B303" s="117">
        <f>B304+B305+B309+B310</f>
        <v>445</v>
      </c>
      <c r="C303" s="117">
        <f>C304+C305+C309+C310</f>
        <v>343130</v>
      </c>
    </row>
    <row r="304" spans="1:3" x14ac:dyDescent="0.25">
      <c r="A304" s="119" t="s">
        <v>17</v>
      </c>
      <c r="B304" s="117">
        <v>130</v>
      </c>
      <c r="C304" s="117">
        <v>100038</v>
      </c>
    </row>
    <row r="305" spans="1:3" x14ac:dyDescent="0.25">
      <c r="A305" s="119" t="s">
        <v>22</v>
      </c>
      <c r="B305" s="116">
        <v>89</v>
      </c>
      <c r="C305" s="116">
        <v>68740</v>
      </c>
    </row>
    <row r="306" spans="1:3" x14ac:dyDescent="0.25">
      <c r="A306" s="120" t="s">
        <v>18</v>
      </c>
      <c r="B306" s="121">
        <v>85</v>
      </c>
      <c r="C306" s="121">
        <v>65403</v>
      </c>
    </row>
    <row r="307" spans="1:3" x14ac:dyDescent="0.25">
      <c r="A307" s="120" t="s">
        <v>19</v>
      </c>
      <c r="B307" s="121">
        <v>1</v>
      </c>
      <c r="C307" s="121">
        <v>405</v>
      </c>
    </row>
    <row r="308" spans="1:3" x14ac:dyDescent="0.25">
      <c r="A308" s="120" t="s">
        <v>21</v>
      </c>
      <c r="B308" s="121">
        <v>3</v>
      </c>
      <c r="C308" s="121">
        <v>2932</v>
      </c>
    </row>
    <row r="309" spans="1:3" x14ac:dyDescent="0.25">
      <c r="A309" s="119" t="s">
        <v>23</v>
      </c>
      <c r="B309" s="117">
        <v>117</v>
      </c>
      <c r="C309" s="117">
        <v>90310</v>
      </c>
    </row>
    <row r="310" spans="1:3" x14ac:dyDescent="0.25">
      <c r="A310" s="119" t="s">
        <v>24</v>
      </c>
      <c r="B310" s="117">
        <v>109</v>
      </c>
      <c r="C310" s="117">
        <v>84042</v>
      </c>
    </row>
    <row r="311" spans="1:3" x14ac:dyDescent="0.25">
      <c r="A311" s="451" t="s">
        <v>63</v>
      </c>
      <c r="B311" s="452"/>
      <c r="C311" s="453"/>
    </row>
    <row r="312" spans="1:3" x14ac:dyDescent="0.25">
      <c r="A312" s="118" t="s">
        <v>107</v>
      </c>
      <c r="B312" s="117">
        <f>B313+B314+B318+B319</f>
        <v>1353</v>
      </c>
      <c r="C312" s="117">
        <f>C313+C314+C318+C319</f>
        <v>1056481</v>
      </c>
    </row>
    <row r="313" spans="1:3" x14ac:dyDescent="0.25">
      <c r="A313" s="119" t="s">
        <v>17</v>
      </c>
      <c r="B313" s="117">
        <v>394</v>
      </c>
      <c r="C313" s="117">
        <v>307770</v>
      </c>
    </row>
    <row r="314" spans="1:3" x14ac:dyDescent="0.25">
      <c r="A314" s="119" t="s">
        <v>22</v>
      </c>
      <c r="B314" s="116">
        <v>269</v>
      </c>
      <c r="C314" s="116">
        <v>209826</v>
      </c>
    </row>
    <row r="315" spans="1:3" x14ac:dyDescent="0.25">
      <c r="A315" s="120" t="s">
        <v>18</v>
      </c>
      <c r="B315" s="121">
        <v>3</v>
      </c>
      <c r="C315" s="121">
        <v>1803</v>
      </c>
    </row>
    <row r="316" spans="1:3" x14ac:dyDescent="0.25">
      <c r="A316" s="120" t="s">
        <v>19</v>
      </c>
      <c r="B316" s="121">
        <v>75</v>
      </c>
      <c r="C316" s="121">
        <v>58373</v>
      </c>
    </row>
    <row r="317" spans="1:3" x14ac:dyDescent="0.25">
      <c r="A317" s="120" t="s">
        <v>21</v>
      </c>
      <c r="B317" s="121">
        <v>191</v>
      </c>
      <c r="C317" s="121">
        <v>149650</v>
      </c>
    </row>
    <row r="318" spans="1:3" x14ac:dyDescent="0.25">
      <c r="A318" s="119" t="s">
        <v>23</v>
      </c>
      <c r="B318" s="117">
        <v>356</v>
      </c>
      <c r="C318" s="117">
        <v>277573</v>
      </c>
    </row>
    <row r="319" spans="1:3" x14ac:dyDescent="0.25">
      <c r="A319" s="119" t="s">
        <v>24</v>
      </c>
      <c r="B319" s="117">
        <v>334</v>
      </c>
      <c r="C319" s="117">
        <v>261312</v>
      </c>
    </row>
    <row r="320" spans="1:3" x14ac:dyDescent="0.25">
      <c r="A320" s="451" t="s">
        <v>27</v>
      </c>
      <c r="B320" s="452"/>
      <c r="C320" s="453"/>
    </row>
    <row r="321" spans="1:3" x14ac:dyDescent="0.25">
      <c r="A321" s="118" t="s">
        <v>107</v>
      </c>
      <c r="B321" s="117">
        <f>B322+B323+B328+B329</f>
        <v>1432</v>
      </c>
      <c r="C321" s="117">
        <f>C322+C323+C328+C329</f>
        <v>1118412</v>
      </c>
    </row>
    <row r="322" spans="1:3" x14ac:dyDescent="0.25">
      <c r="A322" s="119" t="s">
        <v>17</v>
      </c>
      <c r="B322" s="117">
        <v>417</v>
      </c>
      <c r="C322" s="117">
        <v>325811</v>
      </c>
    </row>
    <row r="323" spans="1:3" x14ac:dyDescent="0.25">
      <c r="A323" s="119" t="s">
        <v>22</v>
      </c>
      <c r="B323" s="116">
        <v>285</v>
      </c>
      <c r="C323" s="116">
        <v>222125</v>
      </c>
    </row>
    <row r="324" spans="1:3" x14ac:dyDescent="0.25">
      <c r="A324" s="120" t="s">
        <v>18</v>
      </c>
      <c r="B324" s="121">
        <v>1</v>
      </c>
      <c r="C324" s="121">
        <v>1212</v>
      </c>
    </row>
    <row r="325" spans="1:3" x14ac:dyDescent="0.25">
      <c r="A325" s="120" t="s">
        <v>19</v>
      </c>
      <c r="B325" s="121">
        <v>174</v>
      </c>
      <c r="C325" s="121">
        <v>135307</v>
      </c>
    </row>
    <row r="326" spans="1:3" x14ac:dyDescent="0.25">
      <c r="A326" s="120" t="s">
        <v>20</v>
      </c>
      <c r="B326" s="121">
        <v>106</v>
      </c>
      <c r="C326" s="121">
        <v>82853</v>
      </c>
    </row>
    <row r="327" spans="1:3" x14ac:dyDescent="0.25">
      <c r="A327" s="120" t="s">
        <v>21</v>
      </c>
      <c r="B327" s="121">
        <v>4</v>
      </c>
      <c r="C327" s="121">
        <v>2753</v>
      </c>
    </row>
    <row r="328" spans="1:3" x14ac:dyDescent="0.25">
      <c r="A328" s="119" t="s">
        <v>23</v>
      </c>
      <c r="B328" s="117">
        <v>375</v>
      </c>
      <c r="C328" s="117">
        <v>293844</v>
      </c>
    </row>
    <row r="329" spans="1:3" x14ac:dyDescent="0.25">
      <c r="A329" s="119" t="s">
        <v>24</v>
      </c>
      <c r="B329" s="117">
        <v>355</v>
      </c>
      <c r="C329" s="117">
        <v>276632</v>
      </c>
    </row>
    <row r="330" spans="1:3" x14ac:dyDescent="0.25">
      <c r="A330" s="451" t="s">
        <v>64</v>
      </c>
      <c r="B330" s="452"/>
      <c r="C330" s="453"/>
    </row>
    <row r="331" spans="1:3" x14ac:dyDescent="0.25">
      <c r="A331" s="118" t="s">
        <v>107</v>
      </c>
      <c r="B331" s="117">
        <f>B332+B333+B338+B339</f>
        <v>920</v>
      </c>
      <c r="C331" s="117">
        <f>C332+C333+C338+C339</f>
        <v>714418</v>
      </c>
    </row>
    <row r="332" spans="1:3" x14ac:dyDescent="0.25">
      <c r="A332" s="119" t="s">
        <v>17</v>
      </c>
      <c r="B332" s="117">
        <v>268</v>
      </c>
      <c r="C332" s="117">
        <v>208121</v>
      </c>
    </row>
    <row r="333" spans="1:3" x14ac:dyDescent="0.25">
      <c r="A333" s="119" t="s">
        <v>22</v>
      </c>
      <c r="B333" s="116">
        <v>182</v>
      </c>
      <c r="C333" s="116">
        <v>141889</v>
      </c>
    </row>
    <row r="334" spans="1:3" x14ac:dyDescent="0.25">
      <c r="A334" s="120" t="s">
        <v>18</v>
      </c>
      <c r="B334" s="121">
        <v>1</v>
      </c>
      <c r="C334" s="121">
        <v>1147</v>
      </c>
    </row>
    <row r="335" spans="1:3" x14ac:dyDescent="0.25">
      <c r="A335" s="120" t="s">
        <v>19</v>
      </c>
      <c r="B335" s="121">
        <v>18</v>
      </c>
      <c r="C335" s="121">
        <v>14102</v>
      </c>
    </row>
    <row r="336" spans="1:3" x14ac:dyDescent="0.25">
      <c r="A336" s="120" t="s">
        <v>20</v>
      </c>
      <c r="B336" s="121">
        <v>1</v>
      </c>
      <c r="C336" s="121">
        <v>564</v>
      </c>
    </row>
    <row r="337" spans="1:3" x14ac:dyDescent="0.25">
      <c r="A337" s="120" t="s">
        <v>21</v>
      </c>
      <c r="B337" s="121">
        <v>162</v>
      </c>
      <c r="C337" s="121">
        <v>126076</v>
      </c>
    </row>
    <row r="338" spans="1:3" x14ac:dyDescent="0.25">
      <c r="A338" s="119" t="s">
        <v>23</v>
      </c>
      <c r="B338" s="117">
        <v>242</v>
      </c>
      <c r="C338" s="117">
        <v>187702</v>
      </c>
    </row>
    <row r="339" spans="1:3" x14ac:dyDescent="0.25">
      <c r="A339" s="119" t="s">
        <v>24</v>
      </c>
      <c r="B339" s="117">
        <v>228</v>
      </c>
      <c r="C339" s="117">
        <v>176706</v>
      </c>
    </row>
    <row r="340" spans="1:3" x14ac:dyDescent="0.25">
      <c r="A340" s="451" t="s">
        <v>65</v>
      </c>
      <c r="B340" s="452"/>
      <c r="C340" s="453"/>
    </row>
    <row r="341" spans="1:3" x14ac:dyDescent="0.25">
      <c r="A341" s="118" t="s">
        <v>107</v>
      </c>
      <c r="B341" s="117">
        <f>B342+B343+B348+B349</f>
        <v>4487</v>
      </c>
      <c r="C341" s="117">
        <f>C342+C343+C348+C349</f>
        <v>3561732</v>
      </c>
    </row>
    <row r="342" spans="1:3" x14ac:dyDescent="0.25">
      <c r="A342" s="119" t="s">
        <v>17</v>
      </c>
      <c r="B342" s="117">
        <v>1307</v>
      </c>
      <c r="C342" s="117">
        <v>1037588</v>
      </c>
    </row>
    <row r="343" spans="1:3" x14ac:dyDescent="0.25">
      <c r="A343" s="119" t="s">
        <v>22</v>
      </c>
      <c r="B343" s="116">
        <v>891</v>
      </c>
      <c r="C343" s="116">
        <v>707387</v>
      </c>
    </row>
    <row r="344" spans="1:3" x14ac:dyDescent="0.25">
      <c r="A344" s="120" t="s">
        <v>18</v>
      </c>
      <c r="B344" s="121">
        <v>257</v>
      </c>
      <c r="C344" s="121">
        <v>204568</v>
      </c>
    </row>
    <row r="345" spans="1:3" x14ac:dyDescent="0.25">
      <c r="A345" s="120" t="s">
        <v>19</v>
      </c>
      <c r="B345" s="121">
        <v>275</v>
      </c>
      <c r="C345" s="121">
        <v>218080</v>
      </c>
    </row>
    <row r="346" spans="1:3" x14ac:dyDescent="0.25">
      <c r="A346" s="120" t="s">
        <v>20</v>
      </c>
      <c r="B346" s="121">
        <v>19</v>
      </c>
      <c r="C346" s="121">
        <v>14684</v>
      </c>
    </row>
    <row r="347" spans="1:3" x14ac:dyDescent="0.25">
      <c r="A347" s="120" t="s">
        <v>21</v>
      </c>
      <c r="B347" s="121">
        <v>340</v>
      </c>
      <c r="C347" s="121">
        <v>270055</v>
      </c>
    </row>
    <row r="348" spans="1:3" x14ac:dyDescent="0.25">
      <c r="A348" s="119" t="s">
        <v>23</v>
      </c>
      <c r="B348" s="117">
        <v>1179</v>
      </c>
      <c r="C348" s="117">
        <v>935787</v>
      </c>
    </row>
    <row r="349" spans="1:3" x14ac:dyDescent="0.25">
      <c r="A349" s="119" t="s">
        <v>24</v>
      </c>
      <c r="B349" s="117">
        <v>1110</v>
      </c>
      <c r="C349" s="117">
        <v>880970</v>
      </c>
    </row>
    <row r="350" spans="1:3" x14ac:dyDescent="0.25">
      <c r="A350" s="451" t="s">
        <v>66</v>
      </c>
      <c r="B350" s="452"/>
      <c r="C350" s="453"/>
    </row>
    <row r="351" spans="1:3" x14ac:dyDescent="0.25">
      <c r="A351" s="118" t="s">
        <v>107</v>
      </c>
      <c r="B351" s="117">
        <f>B352+B353+B357+B358</f>
        <v>1161</v>
      </c>
      <c r="C351" s="117">
        <f>C352+C353+C357+C358</f>
        <v>900538</v>
      </c>
    </row>
    <row r="352" spans="1:3" x14ac:dyDescent="0.25">
      <c r="A352" s="119" t="s">
        <v>17</v>
      </c>
      <c r="B352" s="117">
        <v>338</v>
      </c>
      <c r="C352" s="117">
        <v>262341</v>
      </c>
    </row>
    <row r="353" spans="1:3" x14ac:dyDescent="0.25">
      <c r="A353" s="119" t="s">
        <v>22</v>
      </c>
      <c r="B353" s="116">
        <v>230</v>
      </c>
      <c r="C353" s="116">
        <v>178855</v>
      </c>
    </row>
    <row r="354" spans="1:3" x14ac:dyDescent="0.25">
      <c r="A354" s="120" t="s">
        <v>19</v>
      </c>
      <c r="B354" s="121">
        <v>192</v>
      </c>
      <c r="C354" s="121">
        <v>149701</v>
      </c>
    </row>
    <row r="355" spans="1:3" x14ac:dyDescent="0.25">
      <c r="A355" s="120" t="s">
        <v>20</v>
      </c>
      <c r="B355" s="121">
        <v>29</v>
      </c>
      <c r="C355" s="121">
        <v>22251</v>
      </c>
    </row>
    <row r="356" spans="1:3" x14ac:dyDescent="0.25">
      <c r="A356" s="120" t="s">
        <v>21</v>
      </c>
      <c r="B356" s="121">
        <v>9</v>
      </c>
      <c r="C356" s="121">
        <v>6903</v>
      </c>
    </row>
    <row r="357" spans="1:3" x14ac:dyDescent="0.25">
      <c r="A357" s="119" t="s">
        <v>23</v>
      </c>
      <c r="B357" s="117">
        <v>305</v>
      </c>
      <c r="C357" s="117">
        <v>236601</v>
      </c>
    </row>
    <row r="358" spans="1:3" x14ac:dyDescent="0.25">
      <c r="A358" s="119" t="s">
        <v>24</v>
      </c>
      <c r="B358" s="117">
        <v>288</v>
      </c>
      <c r="C358" s="117">
        <v>222741</v>
      </c>
    </row>
    <row r="359" spans="1:3" x14ac:dyDescent="0.25">
      <c r="A359" s="451" t="s">
        <v>67</v>
      </c>
      <c r="B359" s="452"/>
      <c r="C359" s="453"/>
    </row>
    <row r="360" spans="1:3" x14ac:dyDescent="0.25">
      <c r="A360" s="118" t="s">
        <v>107</v>
      </c>
      <c r="B360" s="117">
        <f>B361+B362+B367+B368</f>
        <v>1074</v>
      </c>
      <c r="C360" s="117">
        <f>C361+C362+C367+C368</f>
        <v>828468</v>
      </c>
    </row>
    <row r="361" spans="1:3" x14ac:dyDescent="0.25">
      <c r="A361" s="119" t="s">
        <v>17</v>
      </c>
      <c r="B361" s="117">
        <v>313</v>
      </c>
      <c r="C361" s="117">
        <v>241345</v>
      </c>
    </row>
    <row r="362" spans="1:3" x14ac:dyDescent="0.25">
      <c r="A362" s="119" t="s">
        <v>22</v>
      </c>
      <c r="B362" s="116">
        <v>213</v>
      </c>
      <c r="C362" s="116">
        <v>164540</v>
      </c>
    </row>
    <row r="363" spans="1:3" x14ac:dyDescent="0.25">
      <c r="A363" s="120" t="s">
        <v>18</v>
      </c>
      <c r="B363" s="121">
        <v>33</v>
      </c>
      <c r="C363" s="121">
        <v>25287</v>
      </c>
    </row>
    <row r="364" spans="1:3" x14ac:dyDescent="0.25">
      <c r="A364" s="120" t="s">
        <v>19</v>
      </c>
      <c r="B364" s="121">
        <v>172</v>
      </c>
      <c r="C364" s="121">
        <v>133236</v>
      </c>
    </row>
    <row r="365" spans="1:3" x14ac:dyDescent="0.25">
      <c r="A365" s="120" t="s">
        <v>20</v>
      </c>
      <c r="B365" s="121">
        <v>1</v>
      </c>
      <c r="C365" s="121">
        <v>934</v>
      </c>
    </row>
    <row r="366" spans="1:3" x14ac:dyDescent="0.25">
      <c r="A366" s="120" t="s">
        <v>21</v>
      </c>
      <c r="B366" s="121">
        <v>7</v>
      </c>
      <c r="C366" s="121">
        <v>5083</v>
      </c>
    </row>
    <row r="367" spans="1:3" x14ac:dyDescent="0.25">
      <c r="A367" s="119" t="s">
        <v>23</v>
      </c>
      <c r="B367" s="117">
        <v>282</v>
      </c>
      <c r="C367" s="117">
        <v>217667</v>
      </c>
    </row>
    <row r="368" spans="1:3" x14ac:dyDescent="0.25">
      <c r="A368" s="119" t="s">
        <v>24</v>
      </c>
      <c r="B368" s="117">
        <v>266</v>
      </c>
      <c r="C368" s="117">
        <v>204916</v>
      </c>
    </row>
    <row r="369" spans="1:3" x14ac:dyDescent="0.25">
      <c r="A369" s="451" t="s">
        <v>68</v>
      </c>
      <c r="B369" s="452"/>
      <c r="C369" s="453"/>
    </row>
    <row r="370" spans="1:3" x14ac:dyDescent="0.25">
      <c r="A370" s="118" t="s">
        <v>107</v>
      </c>
      <c r="B370" s="117">
        <f>B371+B372+B376+B377</f>
        <v>529</v>
      </c>
      <c r="C370" s="117">
        <f>C371+C372+C376+C377</f>
        <v>406522</v>
      </c>
    </row>
    <row r="371" spans="1:3" x14ac:dyDescent="0.25">
      <c r="A371" s="119" t="s">
        <v>17</v>
      </c>
      <c r="B371" s="117">
        <v>155</v>
      </c>
      <c r="C371" s="117">
        <v>118513</v>
      </c>
    </row>
    <row r="372" spans="1:3" x14ac:dyDescent="0.25">
      <c r="A372" s="119" t="s">
        <v>22</v>
      </c>
      <c r="B372" s="116">
        <v>105</v>
      </c>
      <c r="C372" s="116">
        <v>81391</v>
      </c>
    </row>
    <row r="373" spans="1:3" x14ac:dyDescent="0.25">
      <c r="A373" s="120" t="s">
        <v>18</v>
      </c>
      <c r="B373" s="121">
        <v>34</v>
      </c>
      <c r="C373" s="121">
        <v>25981</v>
      </c>
    </row>
    <row r="374" spans="1:3" x14ac:dyDescent="0.25">
      <c r="A374" s="120" t="s">
        <v>19</v>
      </c>
      <c r="B374" s="121">
        <v>70</v>
      </c>
      <c r="C374" s="121">
        <v>54069</v>
      </c>
    </row>
    <row r="375" spans="1:3" x14ac:dyDescent="0.25">
      <c r="A375" s="120" t="s">
        <v>21</v>
      </c>
      <c r="B375" s="121">
        <v>1</v>
      </c>
      <c r="C375" s="121">
        <v>1341</v>
      </c>
    </row>
    <row r="376" spans="1:3" x14ac:dyDescent="0.25">
      <c r="A376" s="119" t="s">
        <v>23</v>
      </c>
      <c r="B376" s="117">
        <v>139</v>
      </c>
      <c r="C376" s="117">
        <v>106924</v>
      </c>
    </row>
    <row r="377" spans="1:3" x14ac:dyDescent="0.25">
      <c r="A377" s="119" t="s">
        <v>24</v>
      </c>
      <c r="B377" s="117">
        <v>130</v>
      </c>
      <c r="C377" s="117">
        <v>99694</v>
      </c>
    </row>
    <row r="378" spans="1:3" x14ac:dyDescent="0.25">
      <c r="A378" s="451" t="s">
        <v>69</v>
      </c>
      <c r="B378" s="452"/>
      <c r="C378" s="453"/>
    </row>
    <row r="379" spans="1:3" x14ac:dyDescent="0.25">
      <c r="A379" s="118" t="s">
        <v>107</v>
      </c>
      <c r="B379" s="117">
        <f>B380+B381+B386+B387</f>
        <v>1053</v>
      </c>
      <c r="C379" s="117">
        <f>C380+C381+C386+C387</f>
        <v>829865</v>
      </c>
    </row>
    <row r="380" spans="1:3" x14ac:dyDescent="0.25">
      <c r="A380" s="119" t="s">
        <v>17</v>
      </c>
      <c r="B380" s="117">
        <v>308</v>
      </c>
      <c r="C380" s="117">
        <v>241751</v>
      </c>
    </row>
    <row r="381" spans="1:3" x14ac:dyDescent="0.25">
      <c r="A381" s="119" t="s">
        <v>22</v>
      </c>
      <c r="B381" s="116">
        <v>209</v>
      </c>
      <c r="C381" s="116">
        <v>164818</v>
      </c>
    </row>
    <row r="382" spans="1:3" x14ac:dyDescent="0.25">
      <c r="A382" s="120" t="s">
        <v>18</v>
      </c>
      <c r="B382" s="121">
        <v>62</v>
      </c>
      <c r="C382" s="121">
        <v>48849</v>
      </c>
    </row>
    <row r="383" spans="1:3" x14ac:dyDescent="0.25">
      <c r="A383" s="120" t="s">
        <v>19</v>
      </c>
      <c r="B383" s="121">
        <v>132</v>
      </c>
      <c r="C383" s="121">
        <v>104503</v>
      </c>
    </row>
    <row r="384" spans="1:3" x14ac:dyDescent="0.25">
      <c r="A384" s="120" t="s">
        <v>20</v>
      </c>
      <c r="B384" s="121">
        <v>1</v>
      </c>
      <c r="C384" s="121">
        <v>825</v>
      </c>
    </row>
    <row r="385" spans="1:3" x14ac:dyDescent="0.25">
      <c r="A385" s="120" t="s">
        <v>21</v>
      </c>
      <c r="B385" s="121">
        <v>14</v>
      </c>
      <c r="C385" s="121">
        <v>10641</v>
      </c>
    </row>
    <row r="386" spans="1:3" x14ac:dyDescent="0.25">
      <c r="A386" s="119" t="s">
        <v>23</v>
      </c>
      <c r="B386" s="117">
        <v>276</v>
      </c>
      <c r="C386" s="117">
        <v>218035</v>
      </c>
    </row>
    <row r="387" spans="1:3" x14ac:dyDescent="0.25">
      <c r="A387" s="119" t="s">
        <v>24</v>
      </c>
      <c r="B387" s="117">
        <v>260</v>
      </c>
      <c r="C387" s="117">
        <v>205261</v>
      </c>
    </row>
    <row r="388" spans="1:3" x14ac:dyDescent="0.25">
      <c r="A388" s="451" t="s">
        <v>70</v>
      </c>
      <c r="B388" s="452"/>
      <c r="C388" s="453"/>
    </row>
    <row r="389" spans="1:3" x14ac:dyDescent="0.25">
      <c r="A389" s="118" t="s">
        <v>107</v>
      </c>
      <c r="B389" s="117">
        <f>B390+B391+B396+B397</f>
        <v>1743</v>
      </c>
      <c r="C389" s="117">
        <f>C390+C391+C396+C397</f>
        <v>1367006</v>
      </c>
    </row>
    <row r="390" spans="1:3" x14ac:dyDescent="0.25">
      <c r="A390" s="119" t="s">
        <v>17</v>
      </c>
      <c r="B390" s="117">
        <v>507</v>
      </c>
      <c r="C390" s="117">
        <v>398231</v>
      </c>
    </row>
    <row r="391" spans="1:3" x14ac:dyDescent="0.25">
      <c r="A391" s="119" t="s">
        <v>22</v>
      </c>
      <c r="B391" s="116">
        <v>346</v>
      </c>
      <c r="C391" s="116">
        <v>271497</v>
      </c>
    </row>
    <row r="392" spans="1:3" x14ac:dyDescent="0.25">
      <c r="A392" s="120" t="s">
        <v>18</v>
      </c>
      <c r="B392" s="121">
        <v>2</v>
      </c>
      <c r="C392" s="121">
        <v>1716</v>
      </c>
    </row>
    <row r="393" spans="1:3" x14ac:dyDescent="0.25">
      <c r="A393" s="120" t="s">
        <v>19</v>
      </c>
      <c r="B393" s="121">
        <v>39</v>
      </c>
      <c r="C393" s="121">
        <v>30490</v>
      </c>
    </row>
    <row r="394" spans="1:3" x14ac:dyDescent="0.25">
      <c r="A394" s="120" t="s">
        <v>20</v>
      </c>
      <c r="B394" s="121">
        <v>1</v>
      </c>
      <c r="C394" s="121">
        <v>1214</v>
      </c>
    </row>
    <row r="395" spans="1:3" x14ac:dyDescent="0.25">
      <c r="A395" s="120" t="s">
        <v>21</v>
      </c>
      <c r="B395" s="121">
        <v>304</v>
      </c>
      <c r="C395" s="121">
        <v>238077</v>
      </c>
    </row>
    <row r="396" spans="1:3" x14ac:dyDescent="0.25">
      <c r="A396" s="119" t="s">
        <v>23</v>
      </c>
      <c r="B396" s="117">
        <v>458</v>
      </c>
      <c r="C396" s="117">
        <v>359159</v>
      </c>
    </row>
    <row r="397" spans="1:3" x14ac:dyDescent="0.25">
      <c r="A397" s="119" t="s">
        <v>24</v>
      </c>
      <c r="B397" s="117">
        <v>432</v>
      </c>
      <c r="C397" s="117">
        <v>338119</v>
      </c>
    </row>
    <row r="398" spans="1:3" x14ac:dyDescent="0.25">
      <c r="A398" s="451" t="s">
        <v>71</v>
      </c>
      <c r="B398" s="452"/>
      <c r="C398" s="453"/>
    </row>
    <row r="399" spans="1:3" x14ac:dyDescent="0.25">
      <c r="A399" s="118" t="s">
        <v>107</v>
      </c>
      <c r="B399" s="117">
        <f>B400+B401+B404+B405</f>
        <v>509</v>
      </c>
      <c r="C399" s="117">
        <f>C400+C401+C404+C405</f>
        <v>391244</v>
      </c>
    </row>
    <row r="400" spans="1:3" x14ac:dyDescent="0.25">
      <c r="A400" s="119" t="s">
        <v>17</v>
      </c>
      <c r="B400" s="117">
        <v>149</v>
      </c>
      <c r="C400" s="117">
        <v>113975</v>
      </c>
    </row>
    <row r="401" spans="1:3" x14ac:dyDescent="0.25">
      <c r="A401" s="119" t="s">
        <v>22</v>
      </c>
      <c r="B401" s="116">
        <v>101</v>
      </c>
      <c r="C401" s="116">
        <v>77704</v>
      </c>
    </row>
    <row r="402" spans="1:3" x14ac:dyDescent="0.25">
      <c r="A402" s="120" t="s">
        <v>19</v>
      </c>
      <c r="B402" s="121">
        <v>9</v>
      </c>
      <c r="C402" s="121">
        <v>7169</v>
      </c>
    </row>
    <row r="403" spans="1:3" x14ac:dyDescent="0.25">
      <c r="A403" s="120" t="s">
        <v>21</v>
      </c>
      <c r="B403" s="121">
        <v>92</v>
      </c>
      <c r="C403" s="121">
        <v>70535</v>
      </c>
    </row>
    <row r="404" spans="1:3" x14ac:dyDescent="0.25">
      <c r="A404" s="119" t="s">
        <v>23</v>
      </c>
      <c r="B404" s="117">
        <v>133</v>
      </c>
      <c r="C404" s="117">
        <v>102793</v>
      </c>
    </row>
    <row r="405" spans="1:3" x14ac:dyDescent="0.25">
      <c r="A405" s="119" t="s">
        <v>24</v>
      </c>
      <c r="B405" s="117">
        <v>126</v>
      </c>
      <c r="C405" s="117">
        <v>96772</v>
      </c>
    </row>
    <row r="406" spans="1:3" x14ac:dyDescent="0.25">
      <c r="A406" s="451" t="s">
        <v>72</v>
      </c>
      <c r="B406" s="452"/>
      <c r="C406" s="453"/>
    </row>
    <row r="407" spans="1:3" x14ac:dyDescent="0.25">
      <c r="A407" s="118" t="s">
        <v>107</v>
      </c>
      <c r="B407" s="117">
        <f>B408+B409+B413+B414</f>
        <v>566</v>
      </c>
      <c r="C407" s="117">
        <f>C408+C409+C413+C414</f>
        <v>427068</v>
      </c>
    </row>
    <row r="408" spans="1:3" x14ac:dyDescent="0.25">
      <c r="A408" s="119" t="s">
        <v>17</v>
      </c>
      <c r="B408" s="117">
        <v>165</v>
      </c>
      <c r="C408" s="117">
        <v>124411</v>
      </c>
    </row>
    <row r="409" spans="1:3" x14ac:dyDescent="0.25">
      <c r="A409" s="119" t="s">
        <v>22</v>
      </c>
      <c r="B409" s="116">
        <v>113</v>
      </c>
      <c r="C409" s="116">
        <v>84819</v>
      </c>
    </row>
    <row r="410" spans="1:3" x14ac:dyDescent="0.25">
      <c r="A410" s="120" t="s">
        <v>19</v>
      </c>
      <c r="B410" s="121">
        <v>60</v>
      </c>
      <c r="C410" s="121">
        <v>45125</v>
      </c>
    </row>
    <row r="411" spans="1:3" x14ac:dyDescent="0.25">
      <c r="A411" s="120" t="s">
        <v>20</v>
      </c>
      <c r="B411" s="121">
        <v>52</v>
      </c>
      <c r="C411" s="121">
        <v>39233</v>
      </c>
    </row>
    <row r="412" spans="1:3" x14ac:dyDescent="0.25">
      <c r="A412" s="120" t="s">
        <v>21</v>
      </c>
      <c r="B412" s="121">
        <v>1</v>
      </c>
      <c r="C412" s="121">
        <v>461</v>
      </c>
    </row>
    <row r="413" spans="1:3" x14ac:dyDescent="0.25">
      <c r="A413" s="119" t="s">
        <v>23</v>
      </c>
      <c r="B413" s="117">
        <v>149</v>
      </c>
      <c r="C413" s="117">
        <v>112780</v>
      </c>
    </row>
    <row r="414" spans="1:3" x14ac:dyDescent="0.25">
      <c r="A414" s="119" t="s">
        <v>24</v>
      </c>
      <c r="B414" s="117">
        <v>139</v>
      </c>
      <c r="C414" s="117">
        <v>105058</v>
      </c>
    </row>
    <row r="415" spans="1:3" x14ac:dyDescent="0.25">
      <c r="A415" s="451" t="s">
        <v>73</v>
      </c>
      <c r="B415" s="452"/>
      <c r="C415" s="453"/>
    </row>
    <row r="416" spans="1:3" x14ac:dyDescent="0.25">
      <c r="A416" s="118" t="s">
        <v>107</v>
      </c>
      <c r="B416" s="117">
        <f>B417+B418+B423+B424</f>
        <v>2124</v>
      </c>
      <c r="C416" s="117">
        <f>C417+C418+C423+C424</f>
        <v>1688698</v>
      </c>
    </row>
    <row r="417" spans="1:3" x14ac:dyDescent="0.25">
      <c r="A417" s="119" t="s">
        <v>17</v>
      </c>
      <c r="B417" s="117">
        <v>619</v>
      </c>
      <c r="C417" s="117">
        <v>491944</v>
      </c>
    </row>
    <row r="418" spans="1:3" x14ac:dyDescent="0.25">
      <c r="A418" s="119" t="s">
        <v>22</v>
      </c>
      <c r="B418" s="116">
        <v>422</v>
      </c>
      <c r="C418" s="116">
        <v>335388</v>
      </c>
    </row>
    <row r="419" spans="1:3" x14ac:dyDescent="0.25">
      <c r="A419" s="120" t="s">
        <v>18</v>
      </c>
      <c r="B419" s="121">
        <v>2</v>
      </c>
      <c r="C419" s="121">
        <v>1606</v>
      </c>
    </row>
    <row r="420" spans="1:3" x14ac:dyDescent="0.25">
      <c r="A420" s="120" t="s">
        <v>19</v>
      </c>
      <c r="B420" s="121">
        <v>73</v>
      </c>
      <c r="C420" s="121">
        <v>57837</v>
      </c>
    </row>
    <row r="421" spans="1:3" x14ac:dyDescent="0.25">
      <c r="A421" s="120" t="s">
        <v>20</v>
      </c>
      <c r="B421" s="121">
        <v>14</v>
      </c>
      <c r="C421" s="121">
        <v>10847</v>
      </c>
    </row>
    <row r="422" spans="1:3" x14ac:dyDescent="0.25">
      <c r="A422" s="120" t="s">
        <v>21</v>
      </c>
      <c r="B422" s="121">
        <v>333</v>
      </c>
      <c r="C422" s="121">
        <v>265098</v>
      </c>
    </row>
    <row r="423" spans="1:3" x14ac:dyDescent="0.25">
      <c r="A423" s="119" t="s">
        <v>23</v>
      </c>
      <c r="B423" s="117">
        <v>558</v>
      </c>
      <c r="C423" s="117">
        <v>443679</v>
      </c>
    </row>
    <row r="424" spans="1:3" x14ac:dyDescent="0.25">
      <c r="A424" s="119" t="s">
        <v>24</v>
      </c>
      <c r="B424" s="117">
        <v>525</v>
      </c>
      <c r="C424" s="117">
        <v>417687</v>
      </c>
    </row>
    <row r="425" spans="1:3" x14ac:dyDescent="0.25">
      <c r="A425" s="451" t="s">
        <v>74</v>
      </c>
      <c r="B425" s="452"/>
      <c r="C425" s="453"/>
    </row>
    <row r="426" spans="1:3" x14ac:dyDescent="0.25">
      <c r="A426" s="118" t="s">
        <v>107</v>
      </c>
      <c r="B426" s="117">
        <f>B427+B428+B433+B434</f>
        <v>2107</v>
      </c>
      <c r="C426" s="117">
        <f>C427+C428+C433+C434</f>
        <v>1663305</v>
      </c>
    </row>
    <row r="427" spans="1:3" x14ac:dyDescent="0.25">
      <c r="A427" s="119" t="s">
        <v>17</v>
      </c>
      <c r="B427" s="117">
        <v>614</v>
      </c>
      <c r="C427" s="117">
        <v>484546</v>
      </c>
    </row>
    <row r="428" spans="1:3" x14ac:dyDescent="0.25">
      <c r="A428" s="119" t="s">
        <v>22</v>
      </c>
      <c r="B428" s="116">
        <v>418</v>
      </c>
      <c r="C428" s="116">
        <v>330346</v>
      </c>
    </row>
    <row r="429" spans="1:3" x14ac:dyDescent="0.25">
      <c r="A429" s="120" t="s">
        <v>18</v>
      </c>
      <c r="B429" s="121">
        <v>1</v>
      </c>
      <c r="C429" s="121">
        <v>580</v>
      </c>
    </row>
    <row r="430" spans="1:3" x14ac:dyDescent="0.25">
      <c r="A430" s="120" t="s">
        <v>19</v>
      </c>
      <c r="B430" s="121">
        <v>71</v>
      </c>
      <c r="C430" s="121">
        <v>55839</v>
      </c>
    </row>
    <row r="431" spans="1:3" x14ac:dyDescent="0.25">
      <c r="A431" s="120" t="s">
        <v>20</v>
      </c>
      <c r="B431" s="121">
        <v>240</v>
      </c>
      <c r="C431" s="121">
        <v>189721</v>
      </c>
    </row>
    <row r="432" spans="1:3" x14ac:dyDescent="0.25">
      <c r="A432" s="120" t="s">
        <v>21</v>
      </c>
      <c r="B432" s="121">
        <v>106</v>
      </c>
      <c r="C432" s="121">
        <v>84206</v>
      </c>
    </row>
    <row r="433" spans="1:3" x14ac:dyDescent="0.25">
      <c r="A433" s="119" t="s">
        <v>23</v>
      </c>
      <c r="B433" s="117">
        <v>553</v>
      </c>
      <c r="C433" s="117">
        <v>437006</v>
      </c>
    </row>
    <row r="434" spans="1:3" x14ac:dyDescent="0.25">
      <c r="A434" s="119" t="s">
        <v>24</v>
      </c>
      <c r="B434" s="117">
        <v>522</v>
      </c>
      <c r="C434" s="117">
        <v>411407</v>
      </c>
    </row>
    <row r="435" spans="1:3" x14ac:dyDescent="0.25">
      <c r="A435" s="451" t="s">
        <v>75</v>
      </c>
      <c r="B435" s="452"/>
      <c r="C435" s="453"/>
    </row>
    <row r="436" spans="1:3" x14ac:dyDescent="0.25">
      <c r="A436" s="118" t="s">
        <v>107</v>
      </c>
      <c r="B436" s="117">
        <f>B437+B438+B443+B444</f>
        <v>1063</v>
      </c>
      <c r="C436" s="117">
        <f>C437+C438+C443+C444</f>
        <v>818496</v>
      </c>
    </row>
    <row r="437" spans="1:3" x14ac:dyDescent="0.25">
      <c r="A437" s="119" t="s">
        <v>17</v>
      </c>
      <c r="B437" s="117">
        <v>309</v>
      </c>
      <c r="C437" s="117">
        <v>238441</v>
      </c>
    </row>
    <row r="438" spans="1:3" x14ac:dyDescent="0.25">
      <c r="A438" s="119" t="s">
        <v>22</v>
      </c>
      <c r="B438" s="116">
        <v>211</v>
      </c>
      <c r="C438" s="116">
        <v>162559</v>
      </c>
    </row>
    <row r="439" spans="1:3" x14ac:dyDescent="0.25">
      <c r="A439" s="120" t="s">
        <v>18</v>
      </c>
      <c r="B439" s="121">
        <v>1</v>
      </c>
      <c r="C439" s="121">
        <v>689</v>
      </c>
    </row>
    <row r="440" spans="1:3" x14ac:dyDescent="0.25">
      <c r="A440" s="120" t="s">
        <v>19</v>
      </c>
      <c r="B440" s="121">
        <v>166</v>
      </c>
      <c r="C440" s="121">
        <v>127821</v>
      </c>
    </row>
    <row r="441" spans="1:3" x14ac:dyDescent="0.25">
      <c r="A441" s="120" t="s">
        <v>20</v>
      </c>
      <c r="B441" s="121">
        <v>43</v>
      </c>
      <c r="C441" s="121">
        <v>33089</v>
      </c>
    </row>
    <row r="442" spans="1:3" x14ac:dyDescent="0.25">
      <c r="A442" s="120" t="s">
        <v>21</v>
      </c>
      <c r="B442" s="121">
        <v>1</v>
      </c>
      <c r="C442" s="121">
        <v>960</v>
      </c>
    </row>
    <row r="443" spans="1:3" x14ac:dyDescent="0.25">
      <c r="A443" s="119" t="s">
        <v>23</v>
      </c>
      <c r="B443" s="117">
        <v>279</v>
      </c>
      <c r="C443" s="117">
        <v>215594</v>
      </c>
    </row>
    <row r="444" spans="1:3" x14ac:dyDescent="0.25">
      <c r="A444" s="119" t="s">
        <v>24</v>
      </c>
      <c r="B444" s="117">
        <v>264</v>
      </c>
      <c r="C444" s="117">
        <v>201902</v>
      </c>
    </row>
    <row r="445" spans="1:3" x14ac:dyDescent="0.25">
      <c r="A445" s="451" t="s">
        <v>76</v>
      </c>
      <c r="B445" s="452"/>
      <c r="C445" s="453"/>
    </row>
    <row r="446" spans="1:3" x14ac:dyDescent="0.25">
      <c r="A446" s="118" t="s">
        <v>107</v>
      </c>
      <c r="B446" s="117">
        <f>B447+B448+B453+B454</f>
        <v>1289</v>
      </c>
      <c r="C446" s="117">
        <f>C447+C448+C453+C454</f>
        <v>1040004</v>
      </c>
    </row>
    <row r="447" spans="1:3" x14ac:dyDescent="0.25">
      <c r="A447" s="119" t="s">
        <v>17</v>
      </c>
      <c r="B447" s="117">
        <v>377</v>
      </c>
      <c r="C447" s="117">
        <v>302970</v>
      </c>
    </row>
    <row r="448" spans="1:3" x14ac:dyDescent="0.25">
      <c r="A448" s="119" t="s">
        <v>22</v>
      </c>
      <c r="B448" s="116">
        <v>257</v>
      </c>
      <c r="C448" s="116">
        <v>206553</v>
      </c>
    </row>
    <row r="449" spans="1:3" x14ac:dyDescent="0.25">
      <c r="A449" s="120" t="s">
        <v>18</v>
      </c>
      <c r="B449" s="121">
        <v>1</v>
      </c>
      <c r="C449" s="121">
        <v>813</v>
      </c>
    </row>
    <row r="450" spans="1:3" x14ac:dyDescent="0.25">
      <c r="A450" s="120" t="s">
        <v>19</v>
      </c>
      <c r="B450" s="121">
        <v>4</v>
      </c>
      <c r="C450" s="121">
        <v>3221</v>
      </c>
    </row>
    <row r="451" spans="1:3" x14ac:dyDescent="0.25">
      <c r="A451" s="120" t="s">
        <v>20</v>
      </c>
      <c r="B451" s="121">
        <v>212</v>
      </c>
      <c r="C451" s="121">
        <v>171044</v>
      </c>
    </row>
    <row r="452" spans="1:3" x14ac:dyDescent="0.25">
      <c r="A452" s="120" t="s">
        <v>21</v>
      </c>
      <c r="B452" s="121">
        <v>40</v>
      </c>
      <c r="C452" s="121">
        <v>31475</v>
      </c>
    </row>
    <row r="453" spans="1:3" x14ac:dyDescent="0.25">
      <c r="A453" s="119" t="s">
        <v>23</v>
      </c>
      <c r="B453" s="117">
        <v>338</v>
      </c>
      <c r="C453" s="117">
        <v>273244</v>
      </c>
    </row>
    <row r="454" spans="1:3" x14ac:dyDescent="0.25">
      <c r="A454" s="119" t="s">
        <v>24</v>
      </c>
      <c r="B454" s="117">
        <v>317</v>
      </c>
      <c r="C454" s="117">
        <v>257237</v>
      </c>
    </row>
    <row r="455" spans="1:3" x14ac:dyDescent="0.25">
      <c r="A455" s="451" t="s">
        <v>77</v>
      </c>
      <c r="B455" s="452"/>
      <c r="C455" s="453"/>
    </row>
    <row r="456" spans="1:3" x14ac:dyDescent="0.25">
      <c r="A456" s="118" t="s">
        <v>107</v>
      </c>
      <c r="B456" s="117">
        <f>B457+B458+B463+B464</f>
        <v>883</v>
      </c>
      <c r="C456" s="117">
        <f>C457+C458+C463+C464</f>
        <v>678744</v>
      </c>
    </row>
    <row r="457" spans="1:3" x14ac:dyDescent="0.25">
      <c r="A457" s="119" t="s">
        <v>17</v>
      </c>
      <c r="B457" s="117">
        <v>257</v>
      </c>
      <c r="C457" s="117">
        <v>197729</v>
      </c>
    </row>
    <row r="458" spans="1:3" x14ac:dyDescent="0.25">
      <c r="A458" s="119" t="s">
        <v>22</v>
      </c>
      <c r="B458" s="116">
        <v>176</v>
      </c>
      <c r="C458" s="116">
        <v>134803</v>
      </c>
    </row>
    <row r="459" spans="1:3" x14ac:dyDescent="0.25">
      <c r="A459" s="120" t="s">
        <v>18</v>
      </c>
      <c r="B459" s="121">
        <v>63</v>
      </c>
      <c r="C459" s="121">
        <v>48027</v>
      </c>
    </row>
    <row r="460" spans="1:3" x14ac:dyDescent="0.25">
      <c r="A460" s="120" t="s">
        <v>19</v>
      </c>
      <c r="B460" s="121">
        <v>103</v>
      </c>
      <c r="C460" s="121">
        <v>79262</v>
      </c>
    </row>
    <row r="461" spans="1:3" x14ac:dyDescent="0.25">
      <c r="A461" s="120" t="s">
        <v>20</v>
      </c>
      <c r="B461" s="121">
        <v>5</v>
      </c>
      <c r="C461" s="121">
        <v>3889</v>
      </c>
    </row>
    <row r="462" spans="1:3" x14ac:dyDescent="0.25">
      <c r="A462" s="120" t="s">
        <v>21</v>
      </c>
      <c r="B462" s="121">
        <v>5</v>
      </c>
      <c r="C462" s="121">
        <v>3625</v>
      </c>
    </row>
    <row r="463" spans="1:3" x14ac:dyDescent="0.25">
      <c r="A463" s="119" t="s">
        <v>23</v>
      </c>
      <c r="B463" s="117">
        <v>232</v>
      </c>
      <c r="C463" s="117">
        <v>178330</v>
      </c>
    </row>
    <row r="464" spans="1:3" x14ac:dyDescent="0.25">
      <c r="A464" s="119" t="s">
        <v>24</v>
      </c>
      <c r="B464" s="117">
        <v>218</v>
      </c>
      <c r="C464" s="117">
        <v>167882</v>
      </c>
    </row>
    <row r="465" spans="1:3" x14ac:dyDescent="0.25">
      <c r="A465" s="451" t="s">
        <v>78</v>
      </c>
      <c r="B465" s="452"/>
      <c r="C465" s="453"/>
    </row>
    <row r="466" spans="1:3" x14ac:dyDescent="0.25">
      <c r="A466" s="118" t="s">
        <v>107</v>
      </c>
      <c r="B466" s="117">
        <f>B467+B468+B472+B473</f>
        <v>711</v>
      </c>
      <c r="C466" s="117">
        <f>C467+C468+C472+C473</f>
        <v>551533</v>
      </c>
    </row>
    <row r="467" spans="1:3" x14ac:dyDescent="0.25">
      <c r="A467" s="119" t="s">
        <v>17</v>
      </c>
      <c r="B467" s="117">
        <v>207</v>
      </c>
      <c r="C467" s="117">
        <v>160671</v>
      </c>
    </row>
    <row r="468" spans="1:3" x14ac:dyDescent="0.25">
      <c r="A468" s="119" t="s">
        <v>22</v>
      </c>
      <c r="B468" s="116">
        <v>141</v>
      </c>
      <c r="C468" s="116">
        <v>109539</v>
      </c>
    </row>
    <row r="469" spans="1:3" x14ac:dyDescent="0.25">
      <c r="A469" s="120" t="s">
        <v>18</v>
      </c>
      <c r="B469" s="121">
        <v>26</v>
      </c>
      <c r="C469" s="121">
        <v>20201</v>
      </c>
    </row>
    <row r="470" spans="1:3" x14ac:dyDescent="0.25">
      <c r="A470" s="120" t="s">
        <v>19</v>
      </c>
      <c r="B470" s="121">
        <v>110</v>
      </c>
      <c r="C470" s="121">
        <v>85204</v>
      </c>
    </row>
    <row r="471" spans="1:3" x14ac:dyDescent="0.25">
      <c r="A471" s="120" t="s">
        <v>21</v>
      </c>
      <c r="B471" s="121">
        <v>5</v>
      </c>
      <c r="C471" s="121">
        <v>4134</v>
      </c>
    </row>
    <row r="472" spans="1:3" x14ac:dyDescent="0.25">
      <c r="A472" s="119" t="s">
        <v>23</v>
      </c>
      <c r="B472" s="117">
        <v>186</v>
      </c>
      <c r="C472" s="117">
        <v>144907</v>
      </c>
    </row>
    <row r="473" spans="1:3" x14ac:dyDescent="0.25">
      <c r="A473" s="119" t="s">
        <v>24</v>
      </c>
      <c r="B473" s="117">
        <v>177</v>
      </c>
      <c r="C473" s="117">
        <v>136416</v>
      </c>
    </row>
    <row r="474" spans="1:3" x14ac:dyDescent="0.25">
      <c r="A474" s="451" t="s">
        <v>79</v>
      </c>
      <c r="B474" s="452"/>
      <c r="C474" s="453"/>
    </row>
    <row r="475" spans="1:3" x14ac:dyDescent="0.25">
      <c r="A475" s="118" t="s">
        <v>107</v>
      </c>
      <c r="B475" s="117">
        <f>B476+B477+B481+B482</f>
        <v>1492</v>
      </c>
      <c r="C475" s="117">
        <f>C476+C477+C481+C482</f>
        <v>1202920</v>
      </c>
    </row>
    <row r="476" spans="1:3" x14ac:dyDescent="0.25">
      <c r="A476" s="119" t="s">
        <v>17</v>
      </c>
      <c r="B476" s="117">
        <v>435</v>
      </c>
      <c r="C476" s="117">
        <v>350429</v>
      </c>
    </row>
    <row r="477" spans="1:3" x14ac:dyDescent="0.25">
      <c r="A477" s="119" t="s">
        <v>22</v>
      </c>
      <c r="B477" s="116">
        <v>297</v>
      </c>
      <c r="C477" s="116">
        <v>238909</v>
      </c>
    </row>
    <row r="478" spans="1:3" x14ac:dyDescent="0.25">
      <c r="A478" s="120" t="s">
        <v>19</v>
      </c>
      <c r="B478" s="121">
        <v>68</v>
      </c>
      <c r="C478" s="121">
        <v>54699</v>
      </c>
    </row>
    <row r="479" spans="1:3" x14ac:dyDescent="0.25">
      <c r="A479" s="120" t="s">
        <v>20</v>
      </c>
      <c r="B479" s="121">
        <v>1</v>
      </c>
      <c r="C479" s="121">
        <v>1024</v>
      </c>
    </row>
    <row r="480" spans="1:3" x14ac:dyDescent="0.25">
      <c r="A480" s="120" t="s">
        <v>21</v>
      </c>
      <c r="B480" s="121">
        <v>228</v>
      </c>
      <c r="C480" s="121">
        <v>183186</v>
      </c>
    </row>
    <row r="481" spans="1:3" x14ac:dyDescent="0.25">
      <c r="A481" s="119" t="s">
        <v>23</v>
      </c>
      <c r="B481" s="117">
        <v>392</v>
      </c>
      <c r="C481" s="117">
        <v>316047</v>
      </c>
    </row>
    <row r="482" spans="1:3" x14ac:dyDescent="0.25">
      <c r="A482" s="119" t="s">
        <v>24</v>
      </c>
      <c r="B482" s="117">
        <v>368</v>
      </c>
      <c r="C482" s="117">
        <v>297535</v>
      </c>
    </row>
    <row r="483" spans="1:3" x14ac:dyDescent="0.25">
      <c r="A483" s="451" t="s">
        <v>80</v>
      </c>
      <c r="B483" s="452"/>
      <c r="C483" s="453"/>
    </row>
    <row r="484" spans="1:3" x14ac:dyDescent="0.25">
      <c r="A484" s="118" t="s">
        <v>107</v>
      </c>
      <c r="B484" s="117">
        <f>B485+B486+B491+B492</f>
        <v>1974</v>
      </c>
      <c r="C484" s="117">
        <f>C485+C486+C491+C492</f>
        <v>1472346</v>
      </c>
    </row>
    <row r="485" spans="1:3" x14ac:dyDescent="0.25">
      <c r="A485" s="119" t="s">
        <v>17</v>
      </c>
      <c r="B485" s="117">
        <v>576</v>
      </c>
      <c r="C485" s="117">
        <v>428917</v>
      </c>
    </row>
    <row r="486" spans="1:3" x14ac:dyDescent="0.25">
      <c r="A486" s="119" t="s">
        <v>22</v>
      </c>
      <c r="B486" s="116">
        <v>393</v>
      </c>
      <c r="C486" s="116">
        <v>292419</v>
      </c>
    </row>
    <row r="487" spans="1:3" x14ac:dyDescent="0.25">
      <c r="A487" s="120" t="s">
        <v>18</v>
      </c>
      <c r="B487" s="121">
        <v>57</v>
      </c>
      <c r="C487" s="121">
        <v>42603</v>
      </c>
    </row>
    <row r="488" spans="1:3" x14ac:dyDescent="0.25">
      <c r="A488" s="120" t="s">
        <v>19</v>
      </c>
      <c r="B488" s="121">
        <v>89</v>
      </c>
      <c r="C488" s="121">
        <v>66607</v>
      </c>
    </row>
    <row r="489" spans="1:3" x14ac:dyDescent="0.25">
      <c r="A489" s="120" t="s">
        <v>20</v>
      </c>
      <c r="B489" s="121">
        <v>32</v>
      </c>
      <c r="C489" s="121">
        <v>23690</v>
      </c>
    </row>
    <row r="490" spans="1:3" x14ac:dyDescent="0.25">
      <c r="A490" s="120" t="s">
        <v>21</v>
      </c>
      <c r="B490" s="121">
        <v>215</v>
      </c>
      <c r="C490" s="121">
        <v>159519</v>
      </c>
    </row>
    <row r="491" spans="1:3" x14ac:dyDescent="0.25">
      <c r="A491" s="119" t="s">
        <v>23</v>
      </c>
      <c r="B491" s="117">
        <v>518</v>
      </c>
      <c r="C491" s="117">
        <v>386835</v>
      </c>
    </row>
    <row r="492" spans="1:3" x14ac:dyDescent="0.25">
      <c r="A492" s="119" t="s">
        <v>24</v>
      </c>
      <c r="B492" s="117">
        <v>487</v>
      </c>
      <c r="C492" s="117">
        <v>364175</v>
      </c>
    </row>
    <row r="493" spans="1:3" ht="18" customHeight="1" x14ac:dyDescent="0.25">
      <c r="A493" s="451" t="s">
        <v>81</v>
      </c>
      <c r="B493" s="452"/>
      <c r="C493" s="453"/>
    </row>
    <row r="494" spans="1:3" x14ac:dyDescent="0.25">
      <c r="A494" s="118" t="s">
        <v>107</v>
      </c>
      <c r="B494" s="117">
        <f>B495+B496+B501+B502</f>
        <v>1252</v>
      </c>
      <c r="C494" s="117">
        <f>C495+C496+C501+C502</f>
        <v>942196</v>
      </c>
    </row>
    <row r="495" spans="1:3" x14ac:dyDescent="0.25">
      <c r="A495" s="119" t="s">
        <v>17</v>
      </c>
      <c r="B495" s="117">
        <v>365</v>
      </c>
      <c r="C495" s="117">
        <v>274476</v>
      </c>
    </row>
    <row r="496" spans="1:3" x14ac:dyDescent="0.25">
      <c r="A496" s="119" t="s">
        <v>22</v>
      </c>
      <c r="B496" s="116">
        <v>249</v>
      </c>
      <c r="C496" s="116">
        <v>187126</v>
      </c>
    </row>
    <row r="497" spans="1:3" x14ac:dyDescent="0.25">
      <c r="A497" s="120" t="s">
        <v>18</v>
      </c>
      <c r="B497" s="121">
        <v>12</v>
      </c>
      <c r="C497" s="121">
        <v>8777</v>
      </c>
    </row>
    <row r="498" spans="1:3" x14ac:dyDescent="0.25">
      <c r="A498" s="120" t="s">
        <v>19</v>
      </c>
      <c r="B498" s="121">
        <v>43</v>
      </c>
      <c r="C498" s="121">
        <v>32648</v>
      </c>
    </row>
    <row r="499" spans="1:3" x14ac:dyDescent="0.25">
      <c r="A499" s="120" t="s">
        <v>20</v>
      </c>
      <c r="B499" s="121">
        <v>6</v>
      </c>
      <c r="C499" s="121">
        <v>4544</v>
      </c>
    </row>
    <row r="500" spans="1:3" x14ac:dyDescent="0.25">
      <c r="A500" s="120" t="s">
        <v>21</v>
      </c>
      <c r="B500" s="121">
        <v>188</v>
      </c>
      <c r="C500" s="121">
        <v>141157</v>
      </c>
    </row>
    <row r="501" spans="1:3" x14ac:dyDescent="0.25">
      <c r="A501" s="119" t="s">
        <v>23</v>
      </c>
      <c r="B501" s="117">
        <v>329</v>
      </c>
      <c r="C501" s="117">
        <v>247546</v>
      </c>
    </row>
    <row r="502" spans="1:3" x14ac:dyDescent="0.25">
      <c r="A502" s="119" t="s">
        <v>24</v>
      </c>
      <c r="B502" s="117">
        <v>309</v>
      </c>
      <c r="C502" s="117">
        <v>233048</v>
      </c>
    </row>
    <row r="503" spans="1:3" ht="19.5" customHeight="1" x14ac:dyDescent="0.25">
      <c r="A503" s="451" t="s">
        <v>82</v>
      </c>
      <c r="B503" s="452"/>
      <c r="C503" s="453"/>
    </row>
    <row r="504" spans="1:3" x14ac:dyDescent="0.25">
      <c r="A504" s="118" t="s">
        <v>107</v>
      </c>
      <c r="B504" s="117">
        <f>B505+B506+B511+B512</f>
        <v>1572</v>
      </c>
      <c r="C504" s="117">
        <f>C505+C506+C511+C512</f>
        <v>1243463</v>
      </c>
    </row>
    <row r="505" spans="1:3" x14ac:dyDescent="0.25">
      <c r="A505" s="119" t="s">
        <v>17</v>
      </c>
      <c r="B505" s="117">
        <v>458</v>
      </c>
      <c r="C505" s="117">
        <v>362241</v>
      </c>
    </row>
    <row r="506" spans="1:3" x14ac:dyDescent="0.25">
      <c r="A506" s="119" t="s">
        <v>22</v>
      </c>
      <c r="B506" s="116">
        <v>313</v>
      </c>
      <c r="C506" s="116">
        <v>246961</v>
      </c>
    </row>
    <row r="507" spans="1:3" x14ac:dyDescent="0.25">
      <c r="A507" s="120" t="s">
        <v>18</v>
      </c>
      <c r="B507" s="121">
        <v>9</v>
      </c>
      <c r="C507" s="121">
        <v>7015</v>
      </c>
    </row>
    <row r="508" spans="1:3" x14ac:dyDescent="0.25">
      <c r="A508" s="120" t="s">
        <v>19</v>
      </c>
      <c r="B508" s="121">
        <v>88</v>
      </c>
      <c r="C508" s="121">
        <v>69607</v>
      </c>
    </row>
    <row r="509" spans="1:3" x14ac:dyDescent="0.25">
      <c r="A509" s="120" t="s">
        <v>20</v>
      </c>
      <c r="B509" s="121">
        <v>14</v>
      </c>
      <c r="C509" s="121">
        <v>11063</v>
      </c>
    </row>
    <row r="510" spans="1:3" x14ac:dyDescent="0.25">
      <c r="A510" s="120" t="s">
        <v>21</v>
      </c>
      <c r="B510" s="121">
        <v>202</v>
      </c>
      <c r="C510" s="121">
        <v>159276</v>
      </c>
    </row>
    <row r="511" spans="1:3" x14ac:dyDescent="0.25">
      <c r="A511" s="119" t="s">
        <v>23</v>
      </c>
      <c r="B511" s="117">
        <v>412</v>
      </c>
      <c r="C511" s="117">
        <v>326699</v>
      </c>
    </row>
    <row r="512" spans="1:3" x14ac:dyDescent="0.25">
      <c r="A512" s="119" t="s">
        <v>24</v>
      </c>
      <c r="B512" s="117">
        <v>389</v>
      </c>
      <c r="C512" s="117">
        <v>307562</v>
      </c>
    </row>
    <row r="513" spans="1:3" ht="16.149999999999999" customHeight="1" x14ac:dyDescent="0.25">
      <c r="A513" s="451" t="s">
        <v>83</v>
      </c>
      <c r="B513" s="452"/>
      <c r="C513" s="453"/>
    </row>
    <row r="514" spans="1:3" x14ac:dyDescent="0.25">
      <c r="A514" s="118" t="s">
        <v>107</v>
      </c>
      <c r="B514" s="117">
        <f>B515+B516+B521+B522</f>
        <v>387</v>
      </c>
      <c r="C514" s="117">
        <f>C515+C516+C521+C522</f>
        <v>299170</v>
      </c>
    </row>
    <row r="515" spans="1:3" x14ac:dyDescent="0.25">
      <c r="A515" s="119" t="s">
        <v>17</v>
      </c>
      <c r="B515" s="117">
        <v>113</v>
      </c>
      <c r="C515" s="117">
        <v>87152</v>
      </c>
    </row>
    <row r="516" spans="1:3" x14ac:dyDescent="0.25">
      <c r="A516" s="119" t="s">
        <v>22</v>
      </c>
      <c r="B516" s="116">
        <v>77</v>
      </c>
      <c r="C516" s="116">
        <v>59417</v>
      </c>
    </row>
    <row r="517" spans="1:3" x14ac:dyDescent="0.25">
      <c r="A517" s="120" t="s">
        <v>18</v>
      </c>
      <c r="B517" s="121">
        <v>1</v>
      </c>
      <c r="C517" s="121">
        <v>459</v>
      </c>
    </row>
    <row r="518" spans="1:3" x14ac:dyDescent="0.25">
      <c r="A518" s="120" t="s">
        <v>19</v>
      </c>
      <c r="B518" s="121">
        <v>3</v>
      </c>
      <c r="C518" s="121">
        <v>1829</v>
      </c>
    </row>
    <row r="519" spans="1:3" x14ac:dyDescent="0.25">
      <c r="A519" s="120" t="s">
        <v>20</v>
      </c>
      <c r="B519" s="121">
        <v>33</v>
      </c>
      <c r="C519" s="121">
        <v>25261</v>
      </c>
    </row>
    <row r="520" spans="1:3" x14ac:dyDescent="0.25">
      <c r="A520" s="120" t="s">
        <v>21</v>
      </c>
      <c r="B520" s="121">
        <v>40</v>
      </c>
      <c r="C520" s="121">
        <v>31868</v>
      </c>
    </row>
    <row r="521" spans="1:3" x14ac:dyDescent="0.25">
      <c r="A521" s="119" t="s">
        <v>23</v>
      </c>
      <c r="B521" s="117">
        <v>101</v>
      </c>
      <c r="C521" s="117">
        <v>79172</v>
      </c>
    </row>
    <row r="522" spans="1:3" x14ac:dyDescent="0.25">
      <c r="A522" s="119" t="s">
        <v>24</v>
      </c>
      <c r="B522" s="117">
        <v>96</v>
      </c>
      <c r="C522" s="117">
        <v>73429</v>
      </c>
    </row>
    <row r="523" spans="1:3" ht="16.7" customHeight="1" x14ac:dyDescent="0.25">
      <c r="A523" s="451" t="s">
        <v>84</v>
      </c>
      <c r="B523" s="452"/>
      <c r="C523" s="453"/>
    </row>
    <row r="524" spans="1:3" x14ac:dyDescent="0.25">
      <c r="A524" s="118" t="s">
        <v>107</v>
      </c>
      <c r="B524" s="117">
        <f>B525+B526+B529+B530</f>
        <v>230</v>
      </c>
      <c r="C524" s="117">
        <f>C525+C526+C529+C530</f>
        <v>175381</v>
      </c>
    </row>
    <row r="525" spans="1:3" x14ac:dyDescent="0.25">
      <c r="A525" s="119" t="s">
        <v>17</v>
      </c>
      <c r="B525" s="117">
        <v>67</v>
      </c>
      <c r="C525" s="117">
        <v>51091</v>
      </c>
    </row>
    <row r="526" spans="1:3" x14ac:dyDescent="0.25">
      <c r="A526" s="119" t="s">
        <v>22</v>
      </c>
      <c r="B526" s="116">
        <v>46</v>
      </c>
      <c r="C526" s="116">
        <v>34832</v>
      </c>
    </row>
    <row r="527" spans="1:3" x14ac:dyDescent="0.25">
      <c r="A527" s="120" t="s">
        <v>19</v>
      </c>
      <c r="B527" s="121">
        <v>21</v>
      </c>
      <c r="C527" s="121">
        <v>15541</v>
      </c>
    </row>
    <row r="528" spans="1:3" x14ac:dyDescent="0.25">
      <c r="A528" s="120" t="s">
        <v>20</v>
      </c>
      <c r="B528" s="121">
        <v>25</v>
      </c>
      <c r="C528" s="121">
        <v>19291</v>
      </c>
    </row>
    <row r="529" spans="1:3" x14ac:dyDescent="0.25">
      <c r="A529" s="119" t="s">
        <v>23</v>
      </c>
      <c r="B529" s="117">
        <v>60</v>
      </c>
      <c r="C529" s="117">
        <v>46079</v>
      </c>
    </row>
    <row r="530" spans="1:3" x14ac:dyDescent="0.25">
      <c r="A530" s="119" t="s">
        <v>24</v>
      </c>
      <c r="B530" s="117">
        <v>57</v>
      </c>
      <c r="C530" s="117">
        <v>43379</v>
      </c>
    </row>
    <row r="531" spans="1:3" x14ac:dyDescent="0.25">
      <c r="A531" s="451" t="s">
        <v>86</v>
      </c>
      <c r="B531" s="452"/>
      <c r="C531" s="453"/>
    </row>
    <row r="532" spans="1:3" x14ac:dyDescent="0.25">
      <c r="A532" s="118" t="s">
        <v>107</v>
      </c>
      <c r="B532" s="117">
        <f>B533+B534+B539+B540</f>
        <v>562</v>
      </c>
      <c r="C532" s="117">
        <f>C533+C534+C539+C540</f>
        <v>376650</v>
      </c>
    </row>
    <row r="533" spans="1:3" x14ac:dyDescent="0.25">
      <c r="A533" s="119" t="s">
        <v>17</v>
      </c>
      <c r="B533" s="117">
        <v>165</v>
      </c>
      <c r="C533" s="117">
        <v>109724</v>
      </c>
    </row>
    <row r="534" spans="1:3" x14ac:dyDescent="0.25">
      <c r="A534" s="119" t="s">
        <v>22</v>
      </c>
      <c r="B534" s="116">
        <v>112</v>
      </c>
      <c r="C534" s="116">
        <v>74805</v>
      </c>
    </row>
    <row r="535" spans="1:3" x14ac:dyDescent="0.25">
      <c r="A535" s="120" t="s">
        <v>18</v>
      </c>
      <c r="B535" s="121">
        <v>13</v>
      </c>
      <c r="C535" s="121">
        <v>8663</v>
      </c>
    </row>
    <row r="536" spans="1:3" x14ac:dyDescent="0.25">
      <c r="A536" s="120" t="s">
        <v>19</v>
      </c>
      <c r="B536" s="121">
        <v>21</v>
      </c>
      <c r="C536" s="121">
        <v>14001</v>
      </c>
    </row>
    <row r="537" spans="1:3" x14ac:dyDescent="0.25">
      <c r="A537" s="120" t="s">
        <v>20</v>
      </c>
      <c r="B537" s="121">
        <v>7</v>
      </c>
      <c r="C537" s="121">
        <v>4525</v>
      </c>
    </row>
    <row r="538" spans="1:3" x14ac:dyDescent="0.25">
      <c r="A538" s="120" t="s">
        <v>21</v>
      </c>
      <c r="B538" s="121">
        <v>71</v>
      </c>
      <c r="C538" s="121">
        <v>47616</v>
      </c>
    </row>
    <row r="539" spans="1:3" x14ac:dyDescent="0.25">
      <c r="A539" s="119" t="s">
        <v>23</v>
      </c>
      <c r="B539" s="117">
        <v>148</v>
      </c>
      <c r="C539" s="117">
        <v>98958</v>
      </c>
    </row>
    <row r="540" spans="1:3" x14ac:dyDescent="0.25">
      <c r="A540" s="119" t="s">
        <v>24</v>
      </c>
      <c r="B540" s="117">
        <v>137</v>
      </c>
      <c r="C540" s="117">
        <v>93163</v>
      </c>
    </row>
    <row r="541" spans="1:3" ht="16.7" customHeight="1" x14ac:dyDescent="0.25">
      <c r="A541" s="451" t="s">
        <v>87</v>
      </c>
      <c r="B541" s="452"/>
      <c r="C541" s="453"/>
    </row>
    <row r="542" spans="1:3" x14ac:dyDescent="0.25">
      <c r="A542" s="118" t="s">
        <v>107</v>
      </c>
      <c r="B542" s="117">
        <f>B543+B544+B549+B550</f>
        <v>31</v>
      </c>
      <c r="C542" s="117">
        <f>C543+C544+C549+C550</f>
        <v>29481</v>
      </c>
    </row>
    <row r="543" spans="1:3" x14ac:dyDescent="0.25">
      <c r="A543" s="119" t="s">
        <v>17</v>
      </c>
      <c r="B543" s="117">
        <v>10</v>
      </c>
      <c r="C543" s="117">
        <v>8589</v>
      </c>
    </row>
    <row r="544" spans="1:3" x14ac:dyDescent="0.25">
      <c r="A544" s="119" t="s">
        <v>22</v>
      </c>
      <c r="B544" s="116">
        <v>7</v>
      </c>
      <c r="C544" s="116">
        <v>5856</v>
      </c>
    </row>
    <row r="545" spans="1:3" x14ac:dyDescent="0.25">
      <c r="A545" s="120" t="s">
        <v>18</v>
      </c>
      <c r="B545" s="121">
        <v>0</v>
      </c>
      <c r="C545" s="121">
        <v>0</v>
      </c>
    </row>
    <row r="546" spans="1:3" x14ac:dyDescent="0.25">
      <c r="A546" s="120" t="s">
        <v>19</v>
      </c>
      <c r="B546" s="121">
        <v>2</v>
      </c>
      <c r="C546" s="121">
        <v>1757</v>
      </c>
    </row>
    <row r="547" spans="1:3" x14ac:dyDescent="0.25">
      <c r="A547" s="120" t="s">
        <v>20</v>
      </c>
      <c r="B547" s="121">
        <v>2</v>
      </c>
      <c r="C547" s="121">
        <v>1756</v>
      </c>
    </row>
    <row r="548" spans="1:3" x14ac:dyDescent="0.25">
      <c r="A548" s="120" t="s">
        <v>21</v>
      </c>
      <c r="B548" s="121">
        <v>3</v>
      </c>
      <c r="C548" s="121">
        <v>2343</v>
      </c>
    </row>
    <row r="549" spans="1:3" x14ac:dyDescent="0.25">
      <c r="A549" s="119" t="s">
        <v>23</v>
      </c>
      <c r="B549" s="122">
        <v>9</v>
      </c>
      <c r="C549" s="117">
        <v>7745</v>
      </c>
    </row>
    <row r="550" spans="1:3" x14ac:dyDescent="0.25">
      <c r="A550" s="119" t="s">
        <v>24</v>
      </c>
      <c r="B550" s="117">
        <v>5</v>
      </c>
      <c r="C550" s="117">
        <v>7291</v>
      </c>
    </row>
  </sheetData>
  <mergeCells count="61">
    <mergeCell ref="A85:C85"/>
    <mergeCell ref="A75:C75"/>
    <mergeCell ref="A65:C65"/>
    <mergeCell ref="A55:C55"/>
    <mergeCell ref="A45:C45"/>
    <mergeCell ref="A95:C95"/>
    <mergeCell ref="A201:C201"/>
    <mergeCell ref="A191:C191"/>
    <mergeCell ref="A183:C183"/>
    <mergeCell ref="A174:C174"/>
    <mergeCell ref="A164:C164"/>
    <mergeCell ref="A154:C154"/>
    <mergeCell ref="A144:C144"/>
    <mergeCell ref="A135:C135"/>
    <mergeCell ref="A125:C125"/>
    <mergeCell ref="A115:C115"/>
    <mergeCell ref="A105:C105"/>
    <mergeCell ref="A330:C330"/>
    <mergeCell ref="A210:C210"/>
    <mergeCell ref="A311:C311"/>
    <mergeCell ref="A302:C302"/>
    <mergeCell ref="A293:C293"/>
    <mergeCell ref="A283:C283"/>
    <mergeCell ref="A274:C274"/>
    <mergeCell ref="A265:C265"/>
    <mergeCell ref="A255:C255"/>
    <mergeCell ref="A247:C247"/>
    <mergeCell ref="A238:C238"/>
    <mergeCell ref="A229:C229"/>
    <mergeCell ref="A219:C219"/>
    <mergeCell ref="A378:C378"/>
    <mergeCell ref="A369:C369"/>
    <mergeCell ref="A359:C359"/>
    <mergeCell ref="A350:C350"/>
    <mergeCell ref="A340:C340"/>
    <mergeCell ref="A425:C425"/>
    <mergeCell ref="A415:C415"/>
    <mergeCell ref="A406:C406"/>
    <mergeCell ref="A398:C398"/>
    <mergeCell ref="A388:C388"/>
    <mergeCell ref="A541:C541"/>
    <mergeCell ref="A531:C531"/>
    <mergeCell ref="A523:C523"/>
    <mergeCell ref="A513:C513"/>
    <mergeCell ref="A503:C503"/>
    <mergeCell ref="A493:C493"/>
    <mergeCell ref="A2:C2"/>
    <mergeCell ref="A3:A4"/>
    <mergeCell ref="B3:C3"/>
    <mergeCell ref="B1:C1"/>
    <mergeCell ref="A435:C435"/>
    <mergeCell ref="A5:C5"/>
    <mergeCell ref="A15:C15"/>
    <mergeCell ref="A35:C35"/>
    <mergeCell ref="A25:C25"/>
    <mergeCell ref="A483:C483"/>
    <mergeCell ref="A474:C474"/>
    <mergeCell ref="A465:C465"/>
    <mergeCell ref="A455:C455"/>
    <mergeCell ref="A445:C445"/>
    <mergeCell ref="A320:C320"/>
  </mergeCells>
  <pageMargins left="0.7" right="0.7" top="0.75" bottom="0.75" header="0.3" footer="0.3"/>
  <pageSetup paperSize="9" orientation="portrait" r:id="rId1"/>
  <rowBreaks count="8" manualBreakCount="8">
    <brk id="143" max="16383" man="1"/>
    <brk id="190" max="16383" man="1"/>
    <brk id="237" max="16383" man="1"/>
    <brk id="282" max="16383" man="1"/>
    <brk id="329" max="16383" man="1"/>
    <brk id="377" max="16383" man="1"/>
    <brk id="424" max="16383" man="1"/>
    <brk id="473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0"/>
  <sheetViews>
    <sheetView view="pageBreakPreview" zoomScale="130" zoomScaleNormal="100" zoomScaleSheetLayoutView="130" workbookViewId="0">
      <pane ySplit="4" topLeftCell="A164" activePane="bottomLeft" state="frozen"/>
      <selection pane="bottomLeft" activeCell="D172" sqref="D172"/>
    </sheetView>
  </sheetViews>
  <sheetFormatPr defaultRowHeight="15" x14ac:dyDescent="0.25"/>
  <cols>
    <col min="1" max="1" width="32.140625" customWidth="1"/>
    <col min="2" max="2" width="12.28515625" customWidth="1"/>
    <col min="3" max="3" width="18.42578125" customWidth="1"/>
  </cols>
  <sheetData>
    <row r="1" spans="1:3" ht="48.2" customHeight="1" x14ac:dyDescent="0.25">
      <c r="A1" s="93"/>
      <c r="B1" s="448" t="s">
        <v>108</v>
      </c>
      <c r="C1" s="448"/>
    </row>
    <row r="2" spans="1:3" ht="79.150000000000006" customHeight="1" x14ac:dyDescent="0.25">
      <c r="A2" s="449" t="s">
        <v>94</v>
      </c>
      <c r="B2" s="449"/>
      <c r="C2" s="449"/>
    </row>
    <row r="3" spans="1:3" ht="24" customHeight="1" x14ac:dyDescent="0.25">
      <c r="A3" s="450" t="s">
        <v>1</v>
      </c>
      <c r="B3" s="411" t="s">
        <v>2</v>
      </c>
      <c r="C3" s="411"/>
    </row>
    <row r="4" spans="1:3" x14ac:dyDescent="0.25">
      <c r="A4" s="450"/>
      <c r="B4" s="4" t="s">
        <v>5</v>
      </c>
      <c r="C4" s="5" t="s">
        <v>6</v>
      </c>
    </row>
    <row r="5" spans="1:3" x14ac:dyDescent="0.25">
      <c r="A5" s="451" t="s">
        <v>34</v>
      </c>
      <c r="B5" s="452"/>
      <c r="C5" s="453"/>
    </row>
    <row r="6" spans="1:3" x14ac:dyDescent="0.25">
      <c r="A6" s="118" t="s">
        <v>109</v>
      </c>
      <c r="B6" s="117">
        <f>B7+B8+B13+B14</f>
        <v>993</v>
      </c>
      <c r="C6" s="117">
        <f>C7+C8+C13+C14</f>
        <v>612228</v>
      </c>
    </row>
    <row r="7" spans="1:3" x14ac:dyDescent="0.25">
      <c r="A7" s="119" t="s">
        <v>17</v>
      </c>
      <c r="B7" s="117">
        <v>289</v>
      </c>
      <c r="C7" s="117">
        <v>178351</v>
      </c>
    </row>
    <row r="8" spans="1:3" x14ac:dyDescent="0.25">
      <c r="A8" s="119" t="s">
        <v>22</v>
      </c>
      <c r="B8" s="116">
        <v>197</v>
      </c>
      <c r="C8" s="116">
        <v>121593</v>
      </c>
    </row>
    <row r="9" spans="1:3" x14ac:dyDescent="0.25">
      <c r="A9" s="120" t="s">
        <v>18</v>
      </c>
      <c r="B9" s="121">
        <v>53</v>
      </c>
      <c r="C9" s="121">
        <v>32442</v>
      </c>
    </row>
    <row r="10" spans="1:3" x14ac:dyDescent="0.25">
      <c r="A10" s="120" t="s">
        <v>19</v>
      </c>
      <c r="B10" s="121">
        <v>21</v>
      </c>
      <c r="C10" s="121">
        <v>12773</v>
      </c>
    </row>
    <row r="11" spans="1:3" x14ac:dyDescent="0.25">
      <c r="A11" s="120" t="s">
        <v>20</v>
      </c>
      <c r="B11" s="121">
        <v>3</v>
      </c>
      <c r="C11" s="121">
        <v>2043</v>
      </c>
    </row>
    <row r="12" spans="1:3" x14ac:dyDescent="0.25">
      <c r="A12" s="120" t="s">
        <v>21</v>
      </c>
      <c r="B12" s="121">
        <v>120</v>
      </c>
      <c r="C12" s="121">
        <v>74335</v>
      </c>
    </row>
    <row r="13" spans="1:3" x14ac:dyDescent="0.25">
      <c r="A13" s="119" t="s">
        <v>23</v>
      </c>
      <c r="B13" s="117">
        <v>261</v>
      </c>
      <c r="C13" s="117">
        <v>160853</v>
      </c>
    </row>
    <row r="14" spans="1:3" x14ac:dyDescent="0.25">
      <c r="A14" s="119" t="s">
        <v>24</v>
      </c>
      <c r="B14" s="117">
        <v>246</v>
      </c>
      <c r="C14" s="117">
        <v>151431</v>
      </c>
    </row>
    <row r="15" spans="1:3" ht="13.7" customHeight="1" x14ac:dyDescent="0.25">
      <c r="A15" s="451" t="s">
        <v>35</v>
      </c>
      <c r="B15" s="452"/>
      <c r="C15" s="453"/>
    </row>
    <row r="16" spans="1:3" x14ac:dyDescent="0.25">
      <c r="A16" s="118" t="s">
        <v>109</v>
      </c>
      <c r="B16" s="117">
        <f>B17+B18+B20+B21</f>
        <v>133</v>
      </c>
      <c r="C16" s="117">
        <f>C17+C18+C20+C21</f>
        <v>81955</v>
      </c>
    </row>
    <row r="17" spans="1:3" x14ac:dyDescent="0.25">
      <c r="A17" s="119" t="s">
        <v>17</v>
      </c>
      <c r="B17" s="117">
        <v>39</v>
      </c>
      <c r="C17" s="117">
        <v>23875</v>
      </c>
    </row>
    <row r="18" spans="1:3" x14ac:dyDescent="0.25">
      <c r="A18" s="119" t="s">
        <v>22</v>
      </c>
      <c r="B18" s="116">
        <v>27</v>
      </c>
      <c r="C18" s="116">
        <v>16277</v>
      </c>
    </row>
    <row r="19" spans="1:3" x14ac:dyDescent="0.25">
      <c r="A19" s="120" t="s">
        <v>21</v>
      </c>
      <c r="B19" s="121">
        <v>27</v>
      </c>
      <c r="C19" s="121">
        <v>16277</v>
      </c>
    </row>
    <row r="20" spans="1:3" x14ac:dyDescent="0.25">
      <c r="A20" s="119" t="s">
        <v>23</v>
      </c>
      <c r="B20" s="117">
        <v>35</v>
      </c>
      <c r="C20" s="117">
        <v>21532</v>
      </c>
    </row>
    <row r="21" spans="1:3" x14ac:dyDescent="0.25">
      <c r="A21" s="119" t="s">
        <v>24</v>
      </c>
      <c r="B21" s="117">
        <v>32</v>
      </c>
      <c r="C21" s="117">
        <v>20271</v>
      </c>
    </row>
    <row r="22" spans="1:3" x14ac:dyDescent="0.25">
      <c r="A22" s="451" t="s">
        <v>36</v>
      </c>
      <c r="B22" s="452"/>
      <c r="C22" s="453"/>
    </row>
    <row r="23" spans="1:3" x14ac:dyDescent="0.25">
      <c r="A23" s="118" t="s">
        <v>109</v>
      </c>
      <c r="B23" s="117">
        <f>B24+B25+B30+B31</f>
        <v>4446</v>
      </c>
      <c r="C23" s="117">
        <f>C24+C25+C30+C31</f>
        <v>2740618</v>
      </c>
    </row>
    <row r="24" spans="1:3" x14ac:dyDescent="0.25">
      <c r="A24" s="119" t="s">
        <v>17</v>
      </c>
      <c r="B24" s="117">
        <v>1296</v>
      </c>
      <c r="C24" s="117">
        <v>798384</v>
      </c>
    </row>
    <row r="25" spans="1:3" x14ac:dyDescent="0.25">
      <c r="A25" s="119" t="s">
        <v>22</v>
      </c>
      <c r="B25" s="116">
        <v>883</v>
      </c>
      <c r="C25" s="116">
        <v>544307</v>
      </c>
    </row>
    <row r="26" spans="1:3" x14ac:dyDescent="0.25">
      <c r="A26" s="120" t="s">
        <v>18</v>
      </c>
      <c r="B26" s="121">
        <v>33</v>
      </c>
      <c r="C26" s="121">
        <v>20544</v>
      </c>
    </row>
    <row r="27" spans="1:3" x14ac:dyDescent="0.25">
      <c r="A27" s="120" t="s">
        <v>19</v>
      </c>
      <c r="B27" s="121">
        <v>87</v>
      </c>
      <c r="C27" s="121">
        <v>53840</v>
      </c>
    </row>
    <row r="28" spans="1:3" x14ac:dyDescent="0.25">
      <c r="A28" s="120" t="s">
        <v>20</v>
      </c>
      <c r="B28" s="121">
        <v>25</v>
      </c>
      <c r="C28" s="121">
        <v>14877</v>
      </c>
    </row>
    <row r="29" spans="1:3" x14ac:dyDescent="0.25">
      <c r="A29" s="120" t="s">
        <v>21</v>
      </c>
      <c r="B29" s="121">
        <v>738</v>
      </c>
      <c r="C29" s="121">
        <v>455046</v>
      </c>
    </row>
    <row r="30" spans="1:3" x14ac:dyDescent="0.25">
      <c r="A30" s="119" t="s">
        <v>23</v>
      </c>
      <c r="B30" s="117">
        <v>1168</v>
      </c>
      <c r="C30" s="117">
        <v>720052</v>
      </c>
    </row>
    <row r="31" spans="1:3" x14ac:dyDescent="0.25">
      <c r="A31" s="119" t="s">
        <v>24</v>
      </c>
      <c r="B31" s="117">
        <v>1099</v>
      </c>
      <c r="C31" s="117">
        <v>677875</v>
      </c>
    </row>
    <row r="32" spans="1:3" x14ac:dyDescent="0.25">
      <c r="A32" s="451" t="s">
        <v>37</v>
      </c>
      <c r="B32" s="452"/>
      <c r="C32" s="453"/>
    </row>
    <row r="33" spans="1:3" x14ac:dyDescent="0.25">
      <c r="A33" s="118" t="s">
        <v>109</v>
      </c>
      <c r="B33" s="117">
        <f>B34+B35+B40+B41</f>
        <v>4499</v>
      </c>
      <c r="C33" s="117">
        <f>C34+C35+C40+C41</f>
        <v>2772913</v>
      </c>
    </row>
    <row r="34" spans="1:3" x14ac:dyDescent="0.25">
      <c r="A34" s="119" t="s">
        <v>17</v>
      </c>
      <c r="B34" s="117">
        <v>1310</v>
      </c>
      <c r="C34" s="117">
        <v>807793</v>
      </c>
    </row>
    <row r="35" spans="1:3" x14ac:dyDescent="0.25">
      <c r="A35" s="119" t="s">
        <v>22</v>
      </c>
      <c r="B35" s="116">
        <v>893</v>
      </c>
      <c r="C35" s="116">
        <v>550721</v>
      </c>
    </row>
    <row r="36" spans="1:3" x14ac:dyDescent="0.25">
      <c r="A36" s="120" t="s">
        <v>18</v>
      </c>
      <c r="B36" s="121">
        <v>63</v>
      </c>
      <c r="C36" s="121">
        <v>38671</v>
      </c>
    </row>
    <row r="37" spans="1:3" x14ac:dyDescent="0.25">
      <c r="A37" s="120" t="s">
        <v>19</v>
      </c>
      <c r="B37" s="121">
        <v>143</v>
      </c>
      <c r="C37" s="121">
        <v>88391</v>
      </c>
    </row>
    <row r="38" spans="1:3" x14ac:dyDescent="0.25">
      <c r="A38" s="120" t="s">
        <v>20</v>
      </c>
      <c r="B38" s="121">
        <v>55</v>
      </c>
      <c r="C38" s="121">
        <v>33665</v>
      </c>
    </row>
    <row r="39" spans="1:3" x14ac:dyDescent="0.25">
      <c r="A39" s="120" t="s">
        <v>21</v>
      </c>
      <c r="B39" s="121">
        <v>632</v>
      </c>
      <c r="C39" s="121">
        <v>389994</v>
      </c>
    </row>
    <row r="40" spans="1:3" x14ac:dyDescent="0.25">
      <c r="A40" s="119" t="s">
        <v>23</v>
      </c>
      <c r="B40" s="117">
        <v>1182</v>
      </c>
      <c r="C40" s="117">
        <v>728537</v>
      </c>
    </row>
    <row r="41" spans="1:3" x14ac:dyDescent="0.25">
      <c r="A41" s="119" t="s">
        <v>24</v>
      </c>
      <c r="B41" s="117">
        <v>1114</v>
      </c>
      <c r="C41" s="117">
        <v>685862</v>
      </c>
    </row>
    <row r="42" spans="1:3" x14ac:dyDescent="0.25">
      <c r="A42" s="451" t="s">
        <v>38</v>
      </c>
      <c r="B42" s="452"/>
      <c r="C42" s="453"/>
    </row>
    <row r="43" spans="1:3" x14ac:dyDescent="0.25">
      <c r="A43" s="118" t="s">
        <v>109</v>
      </c>
      <c r="B43" s="117">
        <f>B44+B45+B50+B51</f>
        <v>3138</v>
      </c>
      <c r="C43" s="117">
        <f>C44+C45+C50+C51</f>
        <v>1934268</v>
      </c>
    </row>
    <row r="44" spans="1:3" x14ac:dyDescent="0.25">
      <c r="A44" s="119" t="s">
        <v>17</v>
      </c>
      <c r="B44" s="117">
        <v>915</v>
      </c>
      <c r="C44" s="117">
        <v>563482</v>
      </c>
    </row>
    <row r="45" spans="1:3" x14ac:dyDescent="0.25">
      <c r="A45" s="119" t="s">
        <v>22</v>
      </c>
      <c r="B45" s="116">
        <v>623</v>
      </c>
      <c r="C45" s="116">
        <v>384160</v>
      </c>
    </row>
    <row r="46" spans="1:3" x14ac:dyDescent="0.25">
      <c r="A46" s="120" t="s">
        <v>18</v>
      </c>
      <c r="B46" s="121">
        <v>23</v>
      </c>
      <c r="C46" s="121">
        <v>14357</v>
      </c>
    </row>
    <row r="47" spans="1:3" x14ac:dyDescent="0.25">
      <c r="A47" s="120" t="s">
        <v>19</v>
      </c>
      <c r="B47" s="121">
        <v>54</v>
      </c>
      <c r="C47" s="121">
        <v>33416</v>
      </c>
    </row>
    <row r="48" spans="1:3" x14ac:dyDescent="0.25">
      <c r="A48" s="120" t="s">
        <v>20</v>
      </c>
      <c r="B48" s="121">
        <v>15</v>
      </c>
      <c r="C48" s="121">
        <v>8911</v>
      </c>
    </row>
    <row r="49" spans="1:3" x14ac:dyDescent="0.25">
      <c r="A49" s="120" t="s">
        <v>21</v>
      </c>
      <c r="B49" s="121">
        <v>531</v>
      </c>
      <c r="C49" s="121">
        <v>327476</v>
      </c>
    </row>
    <row r="50" spans="1:3" x14ac:dyDescent="0.25">
      <c r="A50" s="119" t="s">
        <v>23</v>
      </c>
      <c r="B50" s="117">
        <v>825</v>
      </c>
      <c r="C50" s="117">
        <v>508197</v>
      </c>
    </row>
    <row r="51" spans="1:3" x14ac:dyDescent="0.25">
      <c r="A51" s="119" t="s">
        <v>24</v>
      </c>
      <c r="B51" s="117">
        <v>775</v>
      </c>
      <c r="C51" s="117">
        <v>478429</v>
      </c>
    </row>
    <row r="52" spans="1:3" x14ac:dyDescent="0.25">
      <c r="A52" s="451" t="s">
        <v>39</v>
      </c>
      <c r="B52" s="452"/>
      <c r="C52" s="453"/>
    </row>
    <row r="53" spans="1:3" x14ac:dyDescent="0.25">
      <c r="A53" s="118" t="s">
        <v>109</v>
      </c>
      <c r="B53" s="117">
        <f>B54+B55+B60+B61</f>
        <v>3714</v>
      </c>
      <c r="C53" s="117">
        <f>C54+C55+C60+C61</f>
        <v>2288825</v>
      </c>
    </row>
    <row r="54" spans="1:3" x14ac:dyDescent="0.25">
      <c r="A54" s="119" t="s">
        <v>17</v>
      </c>
      <c r="B54" s="117">
        <v>1082</v>
      </c>
      <c r="C54" s="117">
        <v>666771</v>
      </c>
    </row>
    <row r="55" spans="1:3" x14ac:dyDescent="0.25">
      <c r="A55" s="119" t="s">
        <v>22</v>
      </c>
      <c r="B55" s="116">
        <v>738</v>
      </c>
      <c r="C55" s="116">
        <v>454578</v>
      </c>
    </row>
    <row r="56" spans="1:3" x14ac:dyDescent="0.25">
      <c r="A56" s="120" t="s">
        <v>18</v>
      </c>
      <c r="B56" s="121">
        <v>87</v>
      </c>
      <c r="C56" s="121">
        <v>53295</v>
      </c>
    </row>
    <row r="57" spans="1:3" x14ac:dyDescent="0.25">
      <c r="A57" s="120" t="s">
        <v>19</v>
      </c>
      <c r="B57" s="121">
        <v>118</v>
      </c>
      <c r="C57" s="121">
        <v>72693</v>
      </c>
    </row>
    <row r="58" spans="1:3" x14ac:dyDescent="0.25">
      <c r="A58" s="120" t="s">
        <v>20</v>
      </c>
      <c r="B58" s="121">
        <v>18</v>
      </c>
      <c r="C58" s="121">
        <v>10973</v>
      </c>
    </row>
    <row r="59" spans="1:3" x14ac:dyDescent="0.25">
      <c r="A59" s="120" t="s">
        <v>21</v>
      </c>
      <c r="B59" s="121">
        <v>515</v>
      </c>
      <c r="C59" s="121">
        <v>317617</v>
      </c>
    </row>
    <row r="60" spans="1:3" x14ac:dyDescent="0.25">
      <c r="A60" s="119" t="s">
        <v>23</v>
      </c>
      <c r="B60" s="117">
        <v>975</v>
      </c>
      <c r="C60" s="117">
        <v>601350</v>
      </c>
    </row>
    <row r="61" spans="1:3" x14ac:dyDescent="0.25">
      <c r="A61" s="119" t="s">
        <v>24</v>
      </c>
      <c r="B61" s="117">
        <v>919</v>
      </c>
      <c r="C61" s="117">
        <v>566126</v>
      </c>
    </row>
    <row r="62" spans="1:3" x14ac:dyDescent="0.25">
      <c r="A62" s="451" t="s">
        <v>40</v>
      </c>
      <c r="B62" s="452"/>
      <c r="C62" s="453"/>
    </row>
    <row r="63" spans="1:3" x14ac:dyDescent="0.25">
      <c r="A63" s="118" t="s">
        <v>109</v>
      </c>
      <c r="B63" s="117">
        <f>B64+B65+B67+B68</f>
        <v>54</v>
      </c>
      <c r="C63" s="117">
        <f>C64+C65+C67+C68</f>
        <v>32643</v>
      </c>
    </row>
    <row r="64" spans="1:3" x14ac:dyDescent="0.25">
      <c r="A64" s="119" t="s">
        <v>17</v>
      </c>
      <c r="B64" s="117">
        <v>16</v>
      </c>
      <c r="C64" s="117">
        <v>9509</v>
      </c>
    </row>
    <row r="65" spans="1:3" x14ac:dyDescent="0.25">
      <c r="A65" s="119" t="s">
        <v>22</v>
      </c>
      <c r="B65" s="116">
        <v>11</v>
      </c>
      <c r="C65" s="116">
        <v>6483</v>
      </c>
    </row>
    <row r="66" spans="1:3" x14ac:dyDescent="0.25">
      <c r="A66" s="120" t="s">
        <v>21</v>
      </c>
      <c r="B66" s="121">
        <v>11</v>
      </c>
      <c r="C66" s="121">
        <v>6483</v>
      </c>
    </row>
    <row r="67" spans="1:3" x14ac:dyDescent="0.25">
      <c r="A67" s="119" t="s">
        <v>23</v>
      </c>
      <c r="B67" s="117">
        <v>14</v>
      </c>
      <c r="C67" s="117">
        <v>8576</v>
      </c>
    </row>
    <row r="68" spans="1:3" x14ac:dyDescent="0.25">
      <c r="A68" s="119" t="s">
        <v>24</v>
      </c>
      <c r="B68" s="117">
        <v>13</v>
      </c>
      <c r="C68" s="117">
        <v>8075</v>
      </c>
    </row>
    <row r="69" spans="1:3" ht="15.2" customHeight="1" x14ac:dyDescent="0.25">
      <c r="A69" s="451" t="s">
        <v>41</v>
      </c>
      <c r="B69" s="452"/>
      <c r="C69" s="453"/>
    </row>
    <row r="70" spans="1:3" x14ac:dyDescent="0.25">
      <c r="A70" s="118" t="s">
        <v>109</v>
      </c>
      <c r="B70" s="117">
        <f>B71+B72+B77+B78</f>
        <v>5544</v>
      </c>
      <c r="C70" s="117">
        <f>C71+C72+C77+C78</f>
        <v>3416742</v>
      </c>
    </row>
    <row r="71" spans="1:3" x14ac:dyDescent="0.25">
      <c r="A71" s="119" t="s">
        <v>17</v>
      </c>
      <c r="B71" s="117">
        <v>1616</v>
      </c>
      <c r="C71" s="117">
        <v>995350</v>
      </c>
    </row>
    <row r="72" spans="1:3" x14ac:dyDescent="0.25">
      <c r="A72" s="119" t="s">
        <v>22</v>
      </c>
      <c r="B72" s="116">
        <v>1101</v>
      </c>
      <c r="C72" s="116">
        <v>678591</v>
      </c>
    </row>
    <row r="73" spans="1:3" x14ac:dyDescent="0.25">
      <c r="A73" s="120" t="s">
        <v>18</v>
      </c>
      <c r="B73" s="121">
        <v>114</v>
      </c>
      <c r="C73" s="121">
        <v>70328</v>
      </c>
    </row>
    <row r="74" spans="1:3" x14ac:dyDescent="0.25">
      <c r="A74" s="120" t="s">
        <v>19</v>
      </c>
      <c r="B74" s="121">
        <v>92</v>
      </c>
      <c r="C74" s="121">
        <v>56549</v>
      </c>
    </row>
    <row r="75" spans="1:3" x14ac:dyDescent="0.25">
      <c r="A75" s="120" t="s">
        <v>20</v>
      </c>
      <c r="B75" s="121">
        <v>29</v>
      </c>
      <c r="C75" s="121">
        <v>17606</v>
      </c>
    </row>
    <row r="76" spans="1:3" x14ac:dyDescent="0.25">
      <c r="A76" s="120" t="s">
        <v>21</v>
      </c>
      <c r="B76" s="121">
        <v>866</v>
      </c>
      <c r="C76" s="121">
        <v>534108</v>
      </c>
    </row>
    <row r="77" spans="1:3" x14ac:dyDescent="0.25">
      <c r="A77" s="119" t="s">
        <v>23</v>
      </c>
      <c r="B77" s="117">
        <v>1414</v>
      </c>
      <c r="C77" s="117">
        <v>871401</v>
      </c>
    </row>
    <row r="78" spans="1:3" x14ac:dyDescent="0.25">
      <c r="A78" s="119" t="s">
        <v>24</v>
      </c>
      <c r="B78" s="117">
        <v>1413</v>
      </c>
      <c r="C78" s="117">
        <v>871400</v>
      </c>
    </row>
    <row r="79" spans="1:3" x14ac:dyDescent="0.25">
      <c r="A79" s="451" t="s">
        <v>45</v>
      </c>
      <c r="B79" s="452"/>
      <c r="C79" s="453"/>
    </row>
    <row r="80" spans="1:3" x14ac:dyDescent="0.25">
      <c r="A80" s="118" t="s">
        <v>109</v>
      </c>
      <c r="B80" s="117">
        <f>B81+B82+B87+B88</f>
        <v>2492</v>
      </c>
      <c r="C80" s="117">
        <f>C81+C82+C87+C88</f>
        <v>1536301</v>
      </c>
    </row>
    <row r="81" spans="1:3" x14ac:dyDescent="0.25">
      <c r="A81" s="119" t="s">
        <v>17</v>
      </c>
      <c r="B81" s="117">
        <v>727</v>
      </c>
      <c r="C81" s="117">
        <v>447549</v>
      </c>
    </row>
    <row r="82" spans="1:3" x14ac:dyDescent="0.25">
      <c r="A82" s="119" t="s">
        <v>22</v>
      </c>
      <c r="B82" s="116">
        <v>495</v>
      </c>
      <c r="C82" s="116">
        <v>305121</v>
      </c>
    </row>
    <row r="83" spans="1:3" x14ac:dyDescent="0.25">
      <c r="A83" s="120" t="s">
        <v>18</v>
      </c>
      <c r="B83" s="121">
        <v>19</v>
      </c>
      <c r="C83" s="121">
        <v>11598</v>
      </c>
    </row>
    <row r="84" spans="1:3" x14ac:dyDescent="0.25">
      <c r="A84" s="120" t="s">
        <v>19</v>
      </c>
      <c r="B84" s="121">
        <v>186</v>
      </c>
      <c r="C84" s="121">
        <v>114495</v>
      </c>
    </row>
    <row r="85" spans="1:3" x14ac:dyDescent="0.25">
      <c r="A85" s="120" t="s">
        <v>20</v>
      </c>
      <c r="B85" s="121">
        <v>4</v>
      </c>
      <c r="C85" s="121">
        <v>2379</v>
      </c>
    </row>
    <row r="86" spans="1:3" x14ac:dyDescent="0.25">
      <c r="A86" s="120" t="s">
        <v>21</v>
      </c>
      <c r="B86" s="121">
        <v>286</v>
      </c>
      <c r="C86" s="121">
        <v>176649</v>
      </c>
    </row>
    <row r="87" spans="1:3" x14ac:dyDescent="0.25">
      <c r="A87" s="119" t="s">
        <v>23</v>
      </c>
      <c r="B87" s="117">
        <v>655</v>
      </c>
      <c r="C87" s="117">
        <v>403638</v>
      </c>
    </row>
    <row r="88" spans="1:3" x14ac:dyDescent="0.25">
      <c r="A88" s="119" t="s">
        <v>24</v>
      </c>
      <c r="B88" s="117">
        <v>615</v>
      </c>
      <c r="C88" s="117">
        <v>379993</v>
      </c>
    </row>
    <row r="89" spans="1:3" x14ac:dyDescent="0.25">
      <c r="A89" s="451" t="s">
        <v>42</v>
      </c>
      <c r="B89" s="452"/>
      <c r="C89" s="453"/>
    </row>
    <row r="90" spans="1:3" x14ac:dyDescent="0.25">
      <c r="A90" s="118" t="s">
        <v>109</v>
      </c>
      <c r="B90" s="117">
        <f>B91+B92+B97+B98</f>
        <v>1134</v>
      </c>
      <c r="C90" s="117">
        <f>C91+C92+C97+C98</f>
        <v>698697</v>
      </c>
    </row>
    <row r="91" spans="1:3" x14ac:dyDescent="0.25">
      <c r="A91" s="119" t="s">
        <v>17</v>
      </c>
      <c r="B91" s="117">
        <v>331</v>
      </c>
      <c r="C91" s="117">
        <v>203542</v>
      </c>
    </row>
    <row r="92" spans="1:3" x14ac:dyDescent="0.25">
      <c r="A92" s="119" t="s">
        <v>22</v>
      </c>
      <c r="B92" s="116">
        <v>225</v>
      </c>
      <c r="C92" s="116">
        <v>138767</v>
      </c>
    </row>
    <row r="93" spans="1:3" x14ac:dyDescent="0.25">
      <c r="A93" s="120" t="s">
        <v>18</v>
      </c>
      <c r="B93" s="121">
        <v>13</v>
      </c>
      <c r="C93" s="121">
        <v>7796</v>
      </c>
    </row>
    <row r="94" spans="1:3" x14ac:dyDescent="0.25">
      <c r="A94" s="120" t="s">
        <v>19</v>
      </c>
      <c r="B94" s="121">
        <v>55</v>
      </c>
      <c r="C94" s="121">
        <v>34302</v>
      </c>
    </row>
    <row r="95" spans="1:3" x14ac:dyDescent="0.25">
      <c r="A95" s="120" t="s">
        <v>20</v>
      </c>
      <c r="B95" s="121">
        <v>7</v>
      </c>
      <c r="C95" s="121">
        <v>4677</v>
      </c>
    </row>
    <row r="96" spans="1:3" x14ac:dyDescent="0.25">
      <c r="A96" s="120" t="s">
        <v>21</v>
      </c>
      <c r="B96" s="121">
        <v>150</v>
      </c>
      <c r="C96" s="121">
        <v>91992</v>
      </c>
    </row>
    <row r="97" spans="1:3" x14ac:dyDescent="0.25">
      <c r="A97" s="119" t="s">
        <v>23</v>
      </c>
      <c r="B97" s="117">
        <v>298</v>
      </c>
      <c r="C97" s="117">
        <v>183571</v>
      </c>
    </row>
    <row r="98" spans="1:3" x14ac:dyDescent="0.25">
      <c r="A98" s="119" t="s">
        <v>24</v>
      </c>
      <c r="B98" s="117">
        <v>280</v>
      </c>
      <c r="C98" s="117">
        <v>172817</v>
      </c>
    </row>
    <row r="99" spans="1:3" x14ac:dyDescent="0.25">
      <c r="A99" s="451" t="s">
        <v>43</v>
      </c>
      <c r="B99" s="452"/>
      <c r="C99" s="453"/>
    </row>
    <row r="100" spans="1:3" x14ac:dyDescent="0.25">
      <c r="A100" s="118" t="s">
        <v>109</v>
      </c>
      <c r="B100" s="117">
        <f>B101+B102+B107+B108</f>
        <v>2370</v>
      </c>
      <c r="C100" s="117">
        <f>C101+C102+C107+C108</f>
        <v>1460250</v>
      </c>
    </row>
    <row r="101" spans="1:3" x14ac:dyDescent="0.25">
      <c r="A101" s="119" t="s">
        <v>17</v>
      </c>
      <c r="B101" s="117">
        <v>690</v>
      </c>
      <c r="C101" s="117">
        <v>425394</v>
      </c>
    </row>
    <row r="102" spans="1:3" x14ac:dyDescent="0.25">
      <c r="A102" s="119" t="s">
        <v>22</v>
      </c>
      <c r="B102" s="116">
        <v>471</v>
      </c>
      <c r="C102" s="116">
        <v>290017</v>
      </c>
    </row>
    <row r="103" spans="1:3" x14ac:dyDescent="0.25">
      <c r="A103" s="120" t="s">
        <v>18</v>
      </c>
      <c r="B103" s="121">
        <v>31</v>
      </c>
      <c r="C103" s="121">
        <v>19056</v>
      </c>
    </row>
    <row r="104" spans="1:3" x14ac:dyDescent="0.25">
      <c r="A104" s="120" t="s">
        <v>19</v>
      </c>
      <c r="B104" s="121">
        <v>121</v>
      </c>
      <c r="C104" s="121">
        <v>74397</v>
      </c>
    </row>
    <row r="105" spans="1:3" x14ac:dyDescent="0.25">
      <c r="A105" s="120" t="s">
        <v>20</v>
      </c>
      <c r="B105" s="121">
        <v>15</v>
      </c>
      <c r="C105" s="121">
        <v>9398</v>
      </c>
    </row>
    <row r="106" spans="1:3" x14ac:dyDescent="0.25">
      <c r="A106" s="120" t="s">
        <v>21</v>
      </c>
      <c r="B106" s="121">
        <v>304</v>
      </c>
      <c r="C106" s="121">
        <v>187166</v>
      </c>
    </row>
    <row r="107" spans="1:3" x14ac:dyDescent="0.25">
      <c r="A107" s="119" t="s">
        <v>23</v>
      </c>
      <c r="B107" s="117">
        <v>623</v>
      </c>
      <c r="C107" s="117">
        <v>383658</v>
      </c>
    </row>
    <row r="108" spans="1:3" x14ac:dyDescent="0.25">
      <c r="A108" s="119" t="s">
        <v>24</v>
      </c>
      <c r="B108" s="117">
        <v>586</v>
      </c>
      <c r="C108" s="117">
        <v>361181</v>
      </c>
    </row>
    <row r="109" spans="1:3" x14ac:dyDescent="0.25">
      <c r="A109" s="451" t="s">
        <v>44</v>
      </c>
      <c r="B109" s="452"/>
      <c r="C109" s="453"/>
    </row>
    <row r="110" spans="1:3" x14ac:dyDescent="0.25">
      <c r="A110" s="118" t="s">
        <v>109</v>
      </c>
      <c r="B110" s="117">
        <f>B111+B112+B117+B118</f>
        <v>2006</v>
      </c>
      <c r="C110" s="117">
        <f>C111+C112+C117+C118</f>
        <v>1235917</v>
      </c>
    </row>
    <row r="111" spans="1:3" x14ac:dyDescent="0.25">
      <c r="A111" s="119" t="s">
        <v>17</v>
      </c>
      <c r="B111" s="117">
        <v>585</v>
      </c>
      <c r="C111" s="117">
        <v>360042</v>
      </c>
    </row>
    <row r="112" spans="1:3" x14ac:dyDescent="0.25">
      <c r="A112" s="119" t="s">
        <v>22</v>
      </c>
      <c r="B112" s="116">
        <v>399</v>
      </c>
      <c r="C112" s="116">
        <v>245463</v>
      </c>
    </row>
    <row r="113" spans="1:3" x14ac:dyDescent="0.25">
      <c r="A113" s="120" t="s">
        <v>18</v>
      </c>
      <c r="B113" s="121">
        <v>31</v>
      </c>
      <c r="C113" s="121">
        <v>18911</v>
      </c>
    </row>
    <row r="114" spans="1:3" x14ac:dyDescent="0.25">
      <c r="A114" s="120" t="s">
        <v>19</v>
      </c>
      <c r="B114" s="121">
        <v>86</v>
      </c>
      <c r="C114" s="121">
        <v>52913</v>
      </c>
    </row>
    <row r="115" spans="1:3" x14ac:dyDescent="0.25">
      <c r="A115" s="120" t="s">
        <v>20</v>
      </c>
      <c r="B115" s="121">
        <v>6</v>
      </c>
      <c r="C115" s="121">
        <v>3629</v>
      </c>
    </row>
    <row r="116" spans="1:3" x14ac:dyDescent="0.25">
      <c r="A116" s="120" t="s">
        <v>21</v>
      </c>
      <c r="B116" s="121">
        <v>276</v>
      </c>
      <c r="C116" s="121">
        <v>170010</v>
      </c>
    </row>
    <row r="117" spans="1:3" x14ac:dyDescent="0.25">
      <c r="A117" s="119" t="s">
        <v>23</v>
      </c>
      <c r="B117" s="117">
        <v>528</v>
      </c>
      <c r="C117" s="117">
        <v>324716</v>
      </c>
    </row>
    <row r="118" spans="1:3" x14ac:dyDescent="0.25">
      <c r="A118" s="119" t="s">
        <v>24</v>
      </c>
      <c r="B118" s="117">
        <v>494</v>
      </c>
      <c r="C118" s="117">
        <v>305696</v>
      </c>
    </row>
    <row r="119" spans="1:3" ht="17.25" customHeight="1" x14ac:dyDescent="0.25">
      <c r="A119" s="451" t="s">
        <v>89</v>
      </c>
      <c r="B119" s="452"/>
      <c r="C119" s="453"/>
    </row>
    <row r="120" spans="1:3" x14ac:dyDescent="0.25">
      <c r="A120" s="118" t="s">
        <v>109</v>
      </c>
      <c r="B120" s="117">
        <f>B121+B122+B127+B128</f>
        <v>4045</v>
      </c>
      <c r="C120" s="117">
        <f>C121+C122+C127+C128</f>
        <v>2492323</v>
      </c>
    </row>
    <row r="121" spans="1:3" x14ac:dyDescent="0.25">
      <c r="A121" s="119" t="s">
        <v>17</v>
      </c>
      <c r="B121" s="117">
        <v>1178</v>
      </c>
      <c r="C121" s="117">
        <v>726053</v>
      </c>
    </row>
    <row r="122" spans="1:3" x14ac:dyDescent="0.25">
      <c r="A122" s="119" t="s">
        <v>22</v>
      </c>
      <c r="B122" s="116">
        <v>803</v>
      </c>
      <c r="C122" s="116">
        <v>494995</v>
      </c>
    </row>
    <row r="123" spans="1:3" x14ac:dyDescent="0.25">
      <c r="A123" s="120" t="s">
        <v>18</v>
      </c>
      <c r="B123" s="121">
        <v>311</v>
      </c>
      <c r="C123" s="121">
        <v>191645</v>
      </c>
    </row>
    <row r="124" spans="1:3" x14ac:dyDescent="0.25">
      <c r="A124" s="120" t="s">
        <v>19</v>
      </c>
      <c r="B124" s="121">
        <v>245</v>
      </c>
      <c r="C124" s="121">
        <v>151289</v>
      </c>
    </row>
    <row r="125" spans="1:3" x14ac:dyDescent="0.25">
      <c r="A125" s="120" t="s">
        <v>20</v>
      </c>
      <c r="B125" s="121">
        <v>2</v>
      </c>
      <c r="C125" s="121">
        <v>1352</v>
      </c>
    </row>
    <row r="126" spans="1:3" x14ac:dyDescent="0.25">
      <c r="A126" s="120" t="s">
        <v>21</v>
      </c>
      <c r="B126" s="121">
        <v>245</v>
      </c>
      <c r="C126" s="121">
        <v>150709</v>
      </c>
    </row>
    <row r="127" spans="1:3" x14ac:dyDescent="0.25">
      <c r="A127" s="119" t="s">
        <v>23</v>
      </c>
      <c r="B127" s="117">
        <v>1063</v>
      </c>
      <c r="C127" s="117">
        <v>654817</v>
      </c>
    </row>
    <row r="128" spans="1:3" x14ac:dyDescent="0.25">
      <c r="A128" s="119" t="s">
        <v>24</v>
      </c>
      <c r="B128" s="117">
        <v>1001</v>
      </c>
      <c r="C128" s="117">
        <v>616458</v>
      </c>
    </row>
    <row r="129" spans="1:3" x14ac:dyDescent="0.25">
      <c r="A129" s="451" t="s">
        <v>46</v>
      </c>
      <c r="B129" s="452"/>
      <c r="C129" s="453"/>
    </row>
    <row r="130" spans="1:3" x14ac:dyDescent="0.25">
      <c r="A130" s="118" t="s">
        <v>109</v>
      </c>
      <c r="B130" s="117">
        <f>B131+B132+B136+B137</f>
        <v>1176</v>
      </c>
      <c r="C130" s="117">
        <f>C131+C132+C136+C137</f>
        <v>725090</v>
      </c>
    </row>
    <row r="131" spans="1:3" x14ac:dyDescent="0.25">
      <c r="A131" s="119" t="s">
        <v>17</v>
      </c>
      <c r="B131" s="117">
        <v>343</v>
      </c>
      <c r="C131" s="117">
        <v>211230</v>
      </c>
    </row>
    <row r="132" spans="1:3" x14ac:dyDescent="0.25">
      <c r="A132" s="119" t="s">
        <v>22</v>
      </c>
      <c r="B132" s="116">
        <v>233</v>
      </c>
      <c r="C132" s="116">
        <v>144009</v>
      </c>
    </row>
    <row r="133" spans="1:3" x14ac:dyDescent="0.25">
      <c r="A133" s="120" t="s">
        <v>18</v>
      </c>
      <c r="B133" s="121">
        <v>7</v>
      </c>
      <c r="C133" s="121">
        <v>4115</v>
      </c>
    </row>
    <row r="134" spans="1:3" x14ac:dyDescent="0.25">
      <c r="A134" s="120" t="s">
        <v>19</v>
      </c>
      <c r="B134" s="121">
        <v>7</v>
      </c>
      <c r="C134" s="121">
        <v>4115</v>
      </c>
    </row>
    <row r="135" spans="1:3" x14ac:dyDescent="0.25">
      <c r="A135" s="120" t="s">
        <v>21</v>
      </c>
      <c r="B135" s="121">
        <v>219</v>
      </c>
      <c r="C135" s="121">
        <v>135779</v>
      </c>
    </row>
    <row r="136" spans="1:3" x14ac:dyDescent="0.25">
      <c r="A136" s="119" t="s">
        <v>23</v>
      </c>
      <c r="B136" s="117">
        <v>309</v>
      </c>
      <c r="C136" s="117">
        <v>190505</v>
      </c>
    </row>
    <row r="137" spans="1:3" x14ac:dyDescent="0.25">
      <c r="A137" s="119" t="s">
        <v>24</v>
      </c>
      <c r="B137" s="117">
        <v>291</v>
      </c>
      <c r="C137" s="117">
        <v>179346</v>
      </c>
    </row>
    <row r="138" spans="1:3" x14ac:dyDescent="0.25">
      <c r="A138" s="451" t="s">
        <v>47</v>
      </c>
      <c r="B138" s="452"/>
      <c r="C138" s="453"/>
    </row>
    <row r="139" spans="1:3" x14ac:dyDescent="0.25">
      <c r="A139" s="118" t="s">
        <v>109</v>
      </c>
      <c r="B139" s="117">
        <f>B140+B141+B145+B146</f>
        <v>1140</v>
      </c>
      <c r="C139" s="117">
        <f>C140+C141+C145+C146</f>
        <v>701823</v>
      </c>
    </row>
    <row r="140" spans="1:3" x14ac:dyDescent="0.25">
      <c r="A140" s="119" t="s">
        <v>17</v>
      </c>
      <c r="B140" s="117">
        <v>331</v>
      </c>
      <c r="C140" s="117">
        <v>204452</v>
      </c>
    </row>
    <row r="141" spans="1:3" x14ac:dyDescent="0.25">
      <c r="A141" s="119" t="s">
        <v>22</v>
      </c>
      <c r="B141" s="116">
        <v>227</v>
      </c>
      <c r="C141" s="116">
        <v>139387</v>
      </c>
    </row>
    <row r="142" spans="1:3" x14ac:dyDescent="0.25">
      <c r="A142" s="120" t="s">
        <v>19</v>
      </c>
      <c r="B142" s="121">
        <v>19</v>
      </c>
      <c r="C142" s="121">
        <v>11301</v>
      </c>
    </row>
    <row r="143" spans="1:3" x14ac:dyDescent="0.25">
      <c r="A143" s="120" t="s">
        <v>20</v>
      </c>
      <c r="B143" s="121">
        <v>146</v>
      </c>
      <c r="C143" s="121">
        <v>89942</v>
      </c>
    </row>
    <row r="144" spans="1:3" x14ac:dyDescent="0.25">
      <c r="A144" s="120" t="s">
        <v>21</v>
      </c>
      <c r="B144" s="121">
        <v>62</v>
      </c>
      <c r="C144" s="121">
        <v>38144</v>
      </c>
    </row>
    <row r="145" spans="1:3" x14ac:dyDescent="0.25">
      <c r="A145" s="119" t="s">
        <v>23</v>
      </c>
      <c r="B145" s="117">
        <v>299</v>
      </c>
      <c r="C145" s="117">
        <v>184392</v>
      </c>
    </row>
    <row r="146" spans="1:3" x14ac:dyDescent="0.25">
      <c r="A146" s="119" t="s">
        <v>24</v>
      </c>
      <c r="B146" s="117">
        <v>283</v>
      </c>
      <c r="C146" s="117">
        <v>173592</v>
      </c>
    </row>
    <row r="147" spans="1:3" x14ac:dyDescent="0.25">
      <c r="A147" s="451" t="s">
        <v>26</v>
      </c>
      <c r="B147" s="452"/>
      <c r="C147" s="453"/>
    </row>
    <row r="148" spans="1:3" x14ac:dyDescent="0.25">
      <c r="A148" s="118" t="s">
        <v>109</v>
      </c>
      <c r="B148" s="117">
        <f>B149+B150+B154+B155</f>
        <v>1610</v>
      </c>
      <c r="C148" s="117">
        <f>C149+C150+C154+C155</f>
        <v>992485</v>
      </c>
    </row>
    <row r="149" spans="1:3" x14ac:dyDescent="0.25">
      <c r="A149" s="119" t="s">
        <v>17</v>
      </c>
      <c r="B149" s="117">
        <v>469</v>
      </c>
      <c r="C149" s="117">
        <v>289126</v>
      </c>
    </row>
    <row r="150" spans="1:3" x14ac:dyDescent="0.25">
      <c r="A150" s="119" t="s">
        <v>22</v>
      </c>
      <c r="B150" s="116">
        <v>320</v>
      </c>
      <c r="C150" s="116">
        <v>197115</v>
      </c>
    </row>
    <row r="151" spans="1:3" x14ac:dyDescent="0.25">
      <c r="A151" s="120" t="s">
        <v>19</v>
      </c>
      <c r="B151" s="121">
        <v>41</v>
      </c>
      <c r="C151" s="121">
        <v>25377</v>
      </c>
    </row>
    <row r="152" spans="1:3" x14ac:dyDescent="0.25">
      <c r="A152" s="120" t="s">
        <v>20</v>
      </c>
      <c r="B152" s="121">
        <v>126</v>
      </c>
      <c r="C152" s="121">
        <v>77705</v>
      </c>
    </row>
    <row r="153" spans="1:3" x14ac:dyDescent="0.25">
      <c r="A153" s="120" t="s">
        <v>21</v>
      </c>
      <c r="B153" s="121">
        <v>153</v>
      </c>
      <c r="C153" s="121">
        <v>94033</v>
      </c>
    </row>
    <row r="154" spans="1:3" x14ac:dyDescent="0.25">
      <c r="A154" s="119" t="s">
        <v>23</v>
      </c>
      <c r="B154" s="117">
        <v>423</v>
      </c>
      <c r="C154" s="117">
        <v>260759</v>
      </c>
    </row>
    <row r="155" spans="1:3" x14ac:dyDescent="0.25">
      <c r="A155" s="119" t="s">
        <v>24</v>
      </c>
      <c r="B155" s="117">
        <v>398</v>
      </c>
      <c r="C155" s="117">
        <v>245485</v>
      </c>
    </row>
    <row r="156" spans="1:3" ht="18" customHeight="1" x14ac:dyDescent="0.25">
      <c r="A156" s="451" t="s">
        <v>90</v>
      </c>
      <c r="B156" s="452"/>
      <c r="C156" s="453"/>
    </row>
    <row r="157" spans="1:3" x14ac:dyDescent="0.25">
      <c r="A157" s="118" t="s">
        <v>109</v>
      </c>
      <c r="B157" s="117">
        <f>B158+B159+B164+B165</f>
        <v>4365</v>
      </c>
      <c r="C157" s="117">
        <f>C158+C159+C164+C165</f>
        <v>2690959</v>
      </c>
    </row>
    <row r="158" spans="1:3" x14ac:dyDescent="0.25">
      <c r="A158" s="119" t="s">
        <v>17</v>
      </c>
      <c r="B158" s="117">
        <v>1272</v>
      </c>
      <c r="C158" s="117">
        <v>783917</v>
      </c>
    </row>
    <row r="159" spans="1:3" x14ac:dyDescent="0.25">
      <c r="A159" s="119" t="s">
        <v>22</v>
      </c>
      <c r="B159" s="116">
        <v>867</v>
      </c>
      <c r="C159" s="116">
        <v>534445</v>
      </c>
    </row>
    <row r="160" spans="1:3" x14ac:dyDescent="0.25">
      <c r="A160" s="120" t="s">
        <v>18</v>
      </c>
      <c r="B160" s="121">
        <v>5</v>
      </c>
      <c r="C160" s="121">
        <v>2798</v>
      </c>
    </row>
    <row r="161" spans="1:3" x14ac:dyDescent="0.25">
      <c r="A161" s="120" t="s">
        <v>19</v>
      </c>
      <c r="B161" s="121">
        <v>36</v>
      </c>
      <c r="C161" s="121">
        <v>22385</v>
      </c>
    </row>
    <row r="162" spans="1:3" x14ac:dyDescent="0.25">
      <c r="A162" s="120" t="s">
        <v>20</v>
      </c>
      <c r="B162" s="121">
        <v>353</v>
      </c>
      <c r="C162" s="121">
        <v>217695</v>
      </c>
    </row>
    <row r="163" spans="1:3" x14ac:dyDescent="0.25">
      <c r="A163" s="120" t="s">
        <v>21</v>
      </c>
      <c r="B163" s="121">
        <v>473</v>
      </c>
      <c r="C163" s="121">
        <v>291567</v>
      </c>
    </row>
    <row r="164" spans="1:3" x14ac:dyDescent="0.25">
      <c r="A164" s="119" t="s">
        <v>23</v>
      </c>
      <c r="B164" s="117">
        <v>1147</v>
      </c>
      <c r="C164" s="117">
        <v>707006</v>
      </c>
    </row>
    <row r="165" spans="1:3" x14ac:dyDescent="0.25">
      <c r="A165" s="119" t="s">
        <v>24</v>
      </c>
      <c r="B165" s="117">
        <v>1079</v>
      </c>
      <c r="C165" s="117">
        <v>665591</v>
      </c>
    </row>
    <row r="166" spans="1:3" x14ac:dyDescent="0.25">
      <c r="A166" s="451" t="s">
        <v>48</v>
      </c>
      <c r="B166" s="452"/>
      <c r="C166" s="453"/>
    </row>
    <row r="167" spans="1:3" x14ac:dyDescent="0.25">
      <c r="A167" s="118" t="s">
        <v>109</v>
      </c>
      <c r="B167" s="117">
        <f>B168+B171+B175+B179</f>
        <v>980</v>
      </c>
      <c r="C167" s="117">
        <f>C168+C171+C175+C179</f>
        <v>603894</v>
      </c>
    </row>
    <row r="168" spans="1:3" x14ac:dyDescent="0.25">
      <c r="A168" s="119" t="s">
        <v>17</v>
      </c>
      <c r="B168" s="116">
        <v>425</v>
      </c>
      <c r="C168" s="116">
        <v>262263</v>
      </c>
    </row>
    <row r="169" spans="1:3" x14ac:dyDescent="0.25">
      <c r="A169" s="120" t="s">
        <v>19</v>
      </c>
      <c r="B169" s="316">
        <v>191</v>
      </c>
      <c r="C169" s="316">
        <v>117961</v>
      </c>
    </row>
    <row r="170" spans="1:3" x14ac:dyDescent="0.25">
      <c r="A170" s="120" t="s">
        <v>20</v>
      </c>
      <c r="B170" s="316">
        <v>234</v>
      </c>
      <c r="C170" s="316">
        <v>144302</v>
      </c>
    </row>
    <row r="171" spans="1:3" x14ac:dyDescent="0.25">
      <c r="A171" s="119" t="s">
        <v>22</v>
      </c>
      <c r="B171" s="116">
        <v>195</v>
      </c>
      <c r="C171" s="116">
        <v>119938</v>
      </c>
    </row>
    <row r="172" spans="1:3" x14ac:dyDescent="0.25">
      <c r="A172" s="120" t="s">
        <v>19</v>
      </c>
      <c r="B172" s="121">
        <v>82</v>
      </c>
      <c r="C172" s="121">
        <v>50706</v>
      </c>
    </row>
    <row r="173" spans="1:3" x14ac:dyDescent="0.25">
      <c r="A173" s="120" t="s">
        <v>20</v>
      </c>
      <c r="B173" s="121">
        <v>112</v>
      </c>
      <c r="C173" s="121">
        <v>68850</v>
      </c>
    </row>
    <row r="174" spans="1:3" x14ac:dyDescent="0.25">
      <c r="A174" s="120" t="s">
        <v>21</v>
      </c>
      <c r="B174" s="121">
        <v>1</v>
      </c>
      <c r="C174" s="121">
        <v>382</v>
      </c>
    </row>
    <row r="175" spans="1:3" x14ac:dyDescent="0.25">
      <c r="A175" s="119" t="s">
        <v>23</v>
      </c>
      <c r="B175" s="116">
        <v>119</v>
      </c>
      <c r="C175" s="116">
        <v>72799</v>
      </c>
    </row>
    <row r="176" spans="1:3" x14ac:dyDescent="0.25">
      <c r="A176" s="120" t="s">
        <v>19</v>
      </c>
      <c r="B176" s="316">
        <v>50</v>
      </c>
      <c r="C176" s="316">
        <v>30685</v>
      </c>
    </row>
    <row r="177" spans="1:3" x14ac:dyDescent="0.25">
      <c r="A177" s="120" t="s">
        <v>20</v>
      </c>
      <c r="B177" s="316">
        <v>68</v>
      </c>
      <c r="C177" s="316">
        <v>41665</v>
      </c>
    </row>
    <row r="178" spans="1:3" x14ac:dyDescent="0.25">
      <c r="A178" s="120" t="s">
        <v>21</v>
      </c>
      <c r="B178" s="316">
        <v>1</v>
      </c>
      <c r="C178" s="316">
        <v>449</v>
      </c>
    </row>
    <row r="179" spans="1:3" x14ac:dyDescent="0.25">
      <c r="A179" s="119" t="s">
        <v>24</v>
      </c>
      <c r="B179" s="117">
        <v>241</v>
      </c>
      <c r="C179" s="117">
        <v>148894</v>
      </c>
    </row>
    <row r="180" spans="1:3" x14ac:dyDescent="0.25">
      <c r="A180" s="451" t="s">
        <v>49</v>
      </c>
      <c r="B180" s="452"/>
      <c r="C180" s="453"/>
    </row>
    <row r="181" spans="1:3" x14ac:dyDescent="0.25">
      <c r="A181" s="118" t="s">
        <v>109</v>
      </c>
      <c r="B181" s="117">
        <f>B182+B183+B186+B187</f>
        <v>854</v>
      </c>
      <c r="C181" s="117">
        <f>C182+C183+C186+C187</f>
        <v>526454</v>
      </c>
    </row>
    <row r="182" spans="1:3" x14ac:dyDescent="0.25">
      <c r="A182" s="119" t="s">
        <v>17</v>
      </c>
      <c r="B182" s="117">
        <v>249</v>
      </c>
      <c r="C182" s="117">
        <v>153364</v>
      </c>
    </row>
    <row r="183" spans="1:3" x14ac:dyDescent="0.25">
      <c r="A183" s="119" t="s">
        <v>22</v>
      </c>
      <c r="B183" s="116">
        <v>170</v>
      </c>
      <c r="C183" s="116">
        <v>104558</v>
      </c>
    </row>
    <row r="184" spans="1:3" x14ac:dyDescent="0.25">
      <c r="A184" s="120" t="s">
        <v>19</v>
      </c>
      <c r="B184" s="121">
        <v>18</v>
      </c>
      <c r="C184" s="121">
        <v>10903</v>
      </c>
    </row>
    <row r="185" spans="1:3" x14ac:dyDescent="0.25">
      <c r="A185" s="120" t="s">
        <v>21</v>
      </c>
      <c r="B185" s="121">
        <v>152</v>
      </c>
      <c r="C185" s="121">
        <v>93655</v>
      </c>
    </row>
    <row r="186" spans="1:3" x14ac:dyDescent="0.25">
      <c r="A186" s="119" t="s">
        <v>23</v>
      </c>
      <c r="B186" s="117">
        <v>224</v>
      </c>
      <c r="C186" s="117">
        <v>138318</v>
      </c>
    </row>
    <row r="187" spans="1:3" x14ac:dyDescent="0.25">
      <c r="A187" s="119" t="s">
        <v>24</v>
      </c>
      <c r="B187" s="117">
        <v>211</v>
      </c>
      <c r="C187" s="117">
        <v>130214</v>
      </c>
    </row>
    <row r="188" spans="1:3" x14ac:dyDescent="0.25">
      <c r="A188" s="451" t="s">
        <v>50</v>
      </c>
      <c r="B188" s="452"/>
      <c r="C188" s="453"/>
    </row>
    <row r="189" spans="1:3" x14ac:dyDescent="0.25">
      <c r="A189" s="118" t="s">
        <v>109</v>
      </c>
      <c r="B189" s="117">
        <f>B190+B191+B196+B197</f>
        <v>871</v>
      </c>
      <c r="C189" s="117">
        <f>C190+C191+C196+C197</f>
        <v>536872</v>
      </c>
    </row>
    <row r="190" spans="1:3" x14ac:dyDescent="0.25">
      <c r="A190" s="119" t="s">
        <v>17</v>
      </c>
      <c r="B190" s="117">
        <v>254</v>
      </c>
      <c r="C190" s="117">
        <v>156399</v>
      </c>
    </row>
    <row r="191" spans="1:3" x14ac:dyDescent="0.25">
      <c r="A191" s="119" t="s">
        <v>22</v>
      </c>
      <c r="B191" s="116">
        <v>173</v>
      </c>
      <c r="C191" s="116">
        <v>106627</v>
      </c>
    </row>
    <row r="192" spans="1:3" x14ac:dyDescent="0.25">
      <c r="A192" s="120" t="s">
        <v>18</v>
      </c>
      <c r="B192" s="121">
        <v>40</v>
      </c>
      <c r="C192" s="121">
        <v>24703</v>
      </c>
    </row>
    <row r="193" spans="1:3" x14ac:dyDescent="0.25">
      <c r="A193" s="120" t="s">
        <v>19</v>
      </c>
      <c r="B193" s="121">
        <v>119</v>
      </c>
      <c r="C193" s="121">
        <v>73353</v>
      </c>
    </row>
    <row r="194" spans="1:3" x14ac:dyDescent="0.25">
      <c r="A194" s="120" t="s">
        <v>20</v>
      </c>
      <c r="B194" s="121">
        <v>9</v>
      </c>
      <c r="C194" s="121">
        <v>5294</v>
      </c>
    </row>
    <row r="195" spans="1:3" x14ac:dyDescent="0.25">
      <c r="A195" s="120" t="s">
        <v>21</v>
      </c>
      <c r="B195" s="121">
        <v>5</v>
      </c>
      <c r="C195" s="121">
        <v>3277</v>
      </c>
    </row>
    <row r="196" spans="1:3" x14ac:dyDescent="0.25">
      <c r="A196" s="119" t="s">
        <v>23</v>
      </c>
      <c r="B196" s="117">
        <v>229</v>
      </c>
      <c r="C196" s="117">
        <v>141054</v>
      </c>
    </row>
    <row r="197" spans="1:3" x14ac:dyDescent="0.25">
      <c r="A197" s="119" t="s">
        <v>24</v>
      </c>
      <c r="B197" s="117">
        <v>215</v>
      </c>
      <c r="C197" s="117">
        <v>132792</v>
      </c>
    </row>
    <row r="198" spans="1:3" x14ac:dyDescent="0.25">
      <c r="A198" s="451" t="s">
        <v>51</v>
      </c>
      <c r="B198" s="452"/>
      <c r="C198" s="453"/>
    </row>
    <row r="199" spans="1:3" x14ac:dyDescent="0.25">
      <c r="A199" s="118" t="s">
        <v>109</v>
      </c>
      <c r="B199" s="117">
        <f>B200+B201+B205+B206</f>
        <v>614</v>
      </c>
      <c r="C199" s="117">
        <f>C200+C201+C205+C206</f>
        <v>378866</v>
      </c>
    </row>
    <row r="200" spans="1:3" x14ac:dyDescent="0.25">
      <c r="A200" s="119" t="s">
        <v>17</v>
      </c>
      <c r="B200" s="117">
        <v>178</v>
      </c>
      <c r="C200" s="117">
        <v>110369</v>
      </c>
    </row>
    <row r="201" spans="1:3" x14ac:dyDescent="0.25">
      <c r="A201" s="119" t="s">
        <v>22</v>
      </c>
      <c r="B201" s="116">
        <v>122</v>
      </c>
      <c r="C201" s="116">
        <v>75245</v>
      </c>
    </row>
    <row r="202" spans="1:3" x14ac:dyDescent="0.25">
      <c r="A202" s="120" t="s">
        <v>18</v>
      </c>
      <c r="B202" s="121">
        <v>33</v>
      </c>
      <c r="C202" s="121">
        <v>19924</v>
      </c>
    </row>
    <row r="203" spans="1:3" x14ac:dyDescent="0.25">
      <c r="A203" s="120" t="s">
        <v>19</v>
      </c>
      <c r="B203" s="121">
        <v>88</v>
      </c>
      <c r="C203" s="121">
        <v>54741</v>
      </c>
    </row>
    <row r="204" spans="1:3" x14ac:dyDescent="0.25">
      <c r="A204" s="120" t="s">
        <v>21</v>
      </c>
      <c r="B204" s="121">
        <v>1</v>
      </c>
      <c r="C204" s="121">
        <v>580</v>
      </c>
    </row>
    <row r="205" spans="1:3" x14ac:dyDescent="0.25">
      <c r="A205" s="119" t="s">
        <v>23</v>
      </c>
      <c r="B205" s="117">
        <v>161</v>
      </c>
      <c r="C205" s="117">
        <v>99542</v>
      </c>
    </row>
    <row r="206" spans="1:3" x14ac:dyDescent="0.25">
      <c r="A206" s="119" t="s">
        <v>24</v>
      </c>
      <c r="B206" s="117">
        <v>153</v>
      </c>
      <c r="C206" s="117">
        <v>93710</v>
      </c>
    </row>
    <row r="207" spans="1:3" x14ac:dyDescent="0.25">
      <c r="A207" s="451" t="s">
        <v>52</v>
      </c>
      <c r="B207" s="452"/>
      <c r="C207" s="453"/>
    </row>
    <row r="208" spans="1:3" x14ac:dyDescent="0.25">
      <c r="A208" s="118" t="s">
        <v>109</v>
      </c>
      <c r="B208" s="117">
        <f>B209+B210+B214+B215</f>
        <v>858</v>
      </c>
      <c r="C208" s="117">
        <f>C209+C210+C214+C215</f>
        <v>529580</v>
      </c>
    </row>
    <row r="209" spans="1:3" x14ac:dyDescent="0.25">
      <c r="A209" s="119" t="s">
        <v>17</v>
      </c>
      <c r="B209" s="117">
        <v>250</v>
      </c>
      <c r="C209" s="117">
        <v>154275</v>
      </c>
    </row>
    <row r="210" spans="1:3" x14ac:dyDescent="0.25">
      <c r="A210" s="119" t="s">
        <v>22</v>
      </c>
      <c r="B210" s="116">
        <v>171</v>
      </c>
      <c r="C210" s="116">
        <v>105179</v>
      </c>
    </row>
    <row r="211" spans="1:3" x14ac:dyDescent="0.25">
      <c r="A211" s="120" t="s">
        <v>19</v>
      </c>
      <c r="B211" s="121">
        <v>44</v>
      </c>
      <c r="C211" s="121">
        <v>26944</v>
      </c>
    </row>
    <row r="212" spans="1:3" x14ac:dyDescent="0.25">
      <c r="A212" s="120" t="s">
        <v>20</v>
      </c>
      <c r="B212" s="121">
        <v>121</v>
      </c>
      <c r="C212" s="121">
        <v>74664</v>
      </c>
    </row>
    <row r="213" spans="1:3" x14ac:dyDescent="0.25">
      <c r="A213" s="120" t="s">
        <v>21</v>
      </c>
      <c r="B213" s="121">
        <v>6</v>
      </c>
      <c r="C213" s="121">
        <v>3571</v>
      </c>
    </row>
    <row r="214" spans="1:3" x14ac:dyDescent="0.25">
      <c r="A214" s="119" t="s">
        <v>23</v>
      </c>
      <c r="B214" s="117">
        <v>226</v>
      </c>
      <c r="C214" s="117">
        <v>139139</v>
      </c>
    </row>
    <row r="215" spans="1:3" x14ac:dyDescent="0.25">
      <c r="A215" s="119" t="s">
        <v>24</v>
      </c>
      <c r="B215" s="117">
        <v>211</v>
      </c>
      <c r="C215" s="117">
        <v>130987</v>
      </c>
    </row>
    <row r="216" spans="1:3" x14ac:dyDescent="0.25">
      <c r="A216" s="451" t="s">
        <v>53</v>
      </c>
      <c r="B216" s="452"/>
      <c r="C216" s="453"/>
    </row>
    <row r="217" spans="1:3" x14ac:dyDescent="0.25">
      <c r="A217" s="118" t="s">
        <v>109</v>
      </c>
      <c r="B217" s="117">
        <f>B218+B219+B223+B224</f>
        <v>685</v>
      </c>
      <c r="C217" s="117">
        <f>C218+C219+C223+C224</f>
        <v>422275</v>
      </c>
    </row>
    <row r="218" spans="1:3" x14ac:dyDescent="0.25">
      <c r="A218" s="119" t="s">
        <v>17</v>
      </c>
      <c r="B218" s="117">
        <v>200</v>
      </c>
      <c r="C218" s="117">
        <v>123014</v>
      </c>
    </row>
    <row r="219" spans="1:3" x14ac:dyDescent="0.25">
      <c r="A219" s="119" t="s">
        <v>22</v>
      </c>
      <c r="B219" s="116">
        <v>136</v>
      </c>
      <c r="C219" s="116">
        <v>83867</v>
      </c>
    </row>
    <row r="220" spans="1:3" x14ac:dyDescent="0.25">
      <c r="A220" s="120" t="s">
        <v>19</v>
      </c>
      <c r="B220" s="121">
        <v>1</v>
      </c>
      <c r="C220" s="121">
        <v>930</v>
      </c>
    </row>
    <row r="221" spans="1:3" x14ac:dyDescent="0.25">
      <c r="A221" s="120" t="s">
        <v>20</v>
      </c>
      <c r="B221" s="121">
        <v>1</v>
      </c>
      <c r="C221" s="121">
        <v>310</v>
      </c>
    </row>
    <row r="222" spans="1:3" x14ac:dyDescent="0.25">
      <c r="A222" s="120" t="s">
        <v>21</v>
      </c>
      <c r="B222" s="121">
        <v>134</v>
      </c>
      <c r="C222" s="121">
        <v>82627</v>
      </c>
    </row>
    <row r="223" spans="1:3" x14ac:dyDescent="0.25">
      <c r="A223" s="119" t="s">
        <v>23</v>
      </c>
      <c r="B223" s="117">
        <v>180</v>
      </c>
      <c r="C223" s="117">
        <v>111332</v>
      </c>
    </row>
    <row r="224" spans="1:3" x14ac:dyDescent="0.25">
      <c r="A224" s="119" t="s">
        <v>24</v>
      </c>
      <c r="B224" s="117">
        <v>169</v>
      </c>
      <c r="C224" s="117">
        <v>104062</v>
      </c>
    </row>
    <row r="225" spans="1:3" x14ac:dyDescent="0.25">
      <c r="A225" s="451" t="s">
        <v>54</v>
      </c>
      <c r="B225" s="452"/>
      <c r="C225" s="453"/>
    </row>
    <row r="226" spans="1:3" x14ac:dyDescent="0.25">
      <c r="A226" s="118" t="s">
        <v>109</v>
      </c>
      <c r="B226" s="117">
        <f>B227+B228+B232+B233</f>
        <v>1932</v>
      </c>
      <c r="C226" s="117">
        <f>C227+C228+C232+C233</f>
        <v>1191120</v>
      </c>
    </row>
    <row r="227" spans="1:3" x14ac:dyDescent="0.25">
      <c r="A227" s="119" t="s">
        <v>17</v>
      </c>
      <c r="B227" s="117">
        <v>563</v>
      </c>
      <c r="C227" s="117">
        <v>346992</v>
      </c>
    </row>
    <row r="228" spans="1:3" x14ac:dyDescent="0.25">
      <c r="A228" s="119" t="s">
        <v>22</v>
      </c>
      <c r="B228" s="116">
        <v>384</v>
      </c>
      <c r="C228" s="116">
        <v>236565</v>
      </c>
    </row>
    <row r="229" spans="1:3" x14ac:dyDescent="0.25">
      <c r="A229" s="120" t="s">
        <v>18</v>
      </c>
      <c r="B229" s="121">
        <v>21</v>
      </c>
      <c r="C229" s="121">
        <v>12673</v>
      </c>
    </row>
    <row r="230" spans="1:3" x14ac:dyDescent="0.25">
      <c r="A230" s="120" t="s">
        <v>19</v>
      </c>
      <c r="B230" s="121">
        <v>68</v>
      </c>
      <c r="C230" s="121">
        <v>41942</v>
      </c>
    </row>
    <row r="231" spans="1:3" x14ac:dyDescent="0.25">
      <c r="A231" s="120" t="s">
        <v>21</v>
      </c>
      <c r="B231" s="121">
        <v>295</v>
      </c>
      <c r="C231" s="121">
        <v>181950</v>
      </c>
    </row>
    <row r="232" spans="1:3" x14ac:dyDescent="0.25">
      <c r="A232" s="119" t="s">
        <v>23</v>
      </c>
      <c r="B232" s="117">
        <v>507</v>
      </c>
      <c r="C232" s="117">
        <v>312947</v>
      </c>
    </row>
    <row r="233" spans="1:3" x14ac:dyDescent="0.25">
      <c r="A233" s="119" t="s">
        <v>24</v>
      </c>
      <c r="B233" s="117">
        <v>478</v>
      </c>
      <c r="C233" s="117">
        <v>294616</v>
      </c>
    </row>
    <row r="234" spans="1:3" x14ac:dyDescent="0.25">
      <c r="A234" s="451" t="s">
        <v>55</v>
      </c>
      <c r="B234" s="452"/>
      <c r="C234" s="453"/>
    </row>
    <row r="235" spans="1:3" x14ac:dyDescent="0.25">
      <c r="A235" s="118" t="s">
        <v>109</v>
      </c>
      <c r="B235" s="117">
        <f>B236+B237+B241+B242</f>
        <v>606</v>
      </c>
      <c r="C235" s="117">
        <f>C236+C237+C241+C242</f>
        <v>373657</v>
      </c>
    </row>
    <row r="236" spans="1:3" x14ac:dyDescent="0.25">
      <c r="A236" s="119" t="s">
        <v>17</v>
      </c>
      <c r="B236" s="117">
        <v>176</v>
      </c>
      <c r="C236" s="117">
        <v>108852</v>
      </c>
    </row>
    <row r="237" spans="1:3" x14ac:dyDescent="0.25">
      <c r="A237" s="119" t="s">
        <v>22</v>
      </c>
      <c r="B237" s="116">
        <v>120</v>
      </c>
      <c r="C237" s="116">
        <v>74211</v>
      </c>
    </row>
    <row r="238" spans="1:3" x14ac:dyDescent="0.25">
      <c r="A238" s="120" t="s">
        <v>19</v>
      </c>
      <c r="B238" s="121">
        <v>47</v>
      </c>
      <c r="C238" s="121">
        <v>29125</v>
      </c>
    </row>
    <row r="239" spans="1:3" x14ac:dyDescent="0.25">
      <c r="A239" s="120" t="s">
        <v>20</v>
      </c>
      <c r="B239" s="121">
        <v>66</v>
      </c>
      <c r="C239" s="121">
        <v>40745</v>
      </c>
    </row>
    <row r="240" spans="1:3" x14ac:dyDescent="0.25">
      <c r="A240" s="120" t="s">
        <v>21</v>
      </c>
      <c r="B240" s="121">
        <v>7</v>
      </c>
      <c r="C240" s="121">
        <v>4341</v>
      </c>
    </row>
    <row r="241" spans="1:3" x14ac:dyDescent="0.25">
      <c r="A241" s="119" t="s">
        <v>23</v>
      </c>
      <c r="B241" s="117">
        <v>158</v>
      </c>
      <c r="C241" s="117">
        <v>98172</v>
      </c>
    </row>
    <row r="242" spans="1:3" x14ac:dyDescent="0.25">
      <c r="A242" s="119" t="s">
        <v>24</v>
      </c>
      <c r="B242" s="117">
        <v>152</v>
      </c>
      <c r="C242" s="117">
        <v>92422</v>
      </c>
    </row>
    <row r="243" spans="1:3" x14ac:dyDescent="0.25">
      <c r="A243" s="451" t="s">
        <v>56</v>
      </c>
      <c r="B243" s="452"/>
      <c r="C243" s="453"/>
    </row>
    <row r="244" spans="1:3" x14ac:dyDescent="0.25">
      <c r="A244" s="118" t="s">
        <v>109</v>
      </c>
      <c r="B244" s="117">
        <f>B245+B246+B249+B250</f>
        <v>619</v>
      </c>
      <c r="C244" s="117">
        <f>C245+C246+C249+C250</f>
        <v>380950</v>
      </c>
    </row>
    <row r="245" spans="1:3" x14ac:dyDescent="0.25">
      <c r="A245" s="119" t="s">
        <v>17</v>
      </c>
      <c r="B245" s="117">
        <v>181</v>
      </c>
      <c r="C245" s="117">
        <v>110976</v>
      </c>
    </row>
    <row r="246" spans="1:3" x14ac:dyDescent="0.25">
      <c r="A246" s="119" t="s">
        <v>22</v>
      </c>
      <c r="B246" s="116">
        <v>123</v>
      </c>
      <c r="C246" s="116">
        <v>75659</v>
      </c>
    </row>
    <row r="247" spans="1:3" x14ac:dyDescent="0.25">
      <c r="A247" s="120" t="s">
        <v>19</v>
      </c>
      <c r="B247" s="121">
        <v>34</v>
      </c>
      <c r="C247" s="121">
        <v>20806</v>
      </c>
    </row>
    <row r="248" spans="1:3" x14ac:dyDescent="0.25">
      <c r="A248" s="120" t="s">
        <v>21</v>
      </c>
      <c r="B248" s="121">
        <v>89</v>
      </c>
      <c r="C248" s="121">
        <v>54853</v>
      </c>
    </row>
    <row r="249" spans="1:3" x14ac:dyDescent="0.25">
      <c r="A249" s="119" t="s">
        <v>23</v>
      </c>
      <c r="B249" s="117">
        <v>163</v>
      </c>
      <c r="C249" s="117">
        <v>100088</v>
      </c>
    </row>
    <row r="250" spans="1:3" x14ac:dyDescent="0.25">
      <c r="A250" s="119" t="s">
        <v>24</v>
      </c>
      <c r="B250" s="117">
        <v>152</v>
      </c>
      <c r="C250" s="117">
        <v>94227</v>
      </c>
    </row>
    <row r="251" spans="1:3" x14ac:dyDescent="0.25">
      <c r="A251" s="451" t="s">
        <v>57</v>
      </c>
      <c r="B251" s="452"/>
      <c r="C251" s="453"/>
    </row>
    <row r="252" spans="1:3" x14ac:dyDescent="0.25">
      <c r="A252" s="118" t="s">
        <v>109</v>
      </c>
      <c r="B252" s="117">
        <f>B253+B254+B258+B259</f>
        <v>1050</v>
      </c>
      <c r="C252" s="117">
        <f>C253+C254+C258+C259</f>
        <v>647650</v>
      </c>
    </row>
    <row r="253" spans="1:3" x14ac:dyDescent="0.25">
      <c r="A253" s="119" t="s">
        <v>17</v>
      </c>
      <c r="B253" s="117">
        <v>307</v>
      </c>
      <c r="C253" s="117">
        <v>188670</v>
      </c>
    </row>
    <row r="254" spans="1:3" x14ac:dyDescent="0.25">
      <c r="A254" s="119" t="s">
        <v>22</v>
      </c>
      <c r="B254" s="116">
        <v>209</v>
      </c>
      <c r="C254" s="116">
        <v>128628</v>
      </c>
    </row>
    <row r="255" spans="1:3" x14ac:dyDescent="0.25">
      <c r="A255" s="120" t="s">
        <v>18</v>
      </c>
      <c r="B255" s="121">
        <v>36</v>
      </c>
      <c r="C255" s="121">
        <v>21758</v>
      </c>
    </row>
    <row r="256" spans="1:3" x14ac:dyDescent="0.25">
      <c r="A256" s="120" t="s">
        <v>19</v>
      </c>
      <c r="B256" s="121">
        <v>172</v>
      </c>
      <c r="C256" s="121">
        <v>106230</v>
      </c>
    </row>
    <row r="257" spans="1:3" x14ac:dyDescent="0.25">
      <c r="A257" s="120" t="s">
        <v>21</v>
      </c>
      <c r="B257" s="121">
        <v>1</v>
      </c>
      <c r="C257" s="121">
        <v>640</v>
      </c>
    </row>
    <row r="258" spans="1:3" x14ac:dyDescent="0.25">
      <c r="A258" s="119" t="s">
        <v>23</v>
      </c>
      <c r="B258" s="117">
        <v>276</v>
      </c>
      <c r="C258" s="117">
        <v>170160</v>
      </c>
    </row>
    <row r="259" spans="1:3" x14ac:dyDescent="0.25">
      <c r="A259" s="119" t="s">
        <v>24</v>
      </c>
      <c r="B259" s="117">
        <v>258</v>
      </c>
      <c r="C259" s="117">
        <v>160192</v>
      </c>
    </row>
    <row r="260" spans="1:3" x14ac:dyDescent="0.25">
      <c r="A260" s="451" t="s">
        <v>58</v>
      </c>
      <c r="B260" s="452"/>
      <c r="C260" s="453"/>
    </row>
    <row r="261" spans="1:3" x14ac:dyDescent="0.25">
      <c r="A261" s="118" t="s">
        <v>109</v>
      </c>
      <c r="B261" s="117">
        <f>B262+B263+B266+B267</f>
        <v>708</v>
      </c>
      <c r="C261" s="117">
        <f>C262+C263+C266+C267</f>
        <v>436165</v>
      </c>
    </row>
    <row r="262" spans="1:3" x14ac:dyDescent="0.25">
      <c r="A262" s="119" t="s">
        <v>17</v>
      </c>
      <c r="B262" s="117">
        <v>206</v>
      </c>
      <c r="C262" s="117">
        <v>127062</v>
      </c>
    </row>
    <row r="263" spans="1:3" x14ac:dyDescent="0.25">
      <c r="A263" s="119" t="s">
        <v>22</v>
      </c>
      <c r="B263" s="116">
        <v>140</v>
      </c>
      <c r="C263" s="116">
        <v>86626</v>
      </c>
    </row>
    <row r="264" spans="1:3" x14ac:dyDescent="0.25">
      <c r="A264" s="120" t="s">
        <v>19</v>
      </c>
      <c r="B264" s="121">
        <v>21</v>
      </c>
      <c r="C264" s="121">
        <v>13235</v>
      </c>
    </row>
    <row r="265" spans="1:3" x14ac:dyDescent="0.25">
      <c r="A265" s="120" t="s">
        <v>21</v>
      </c>
      <c r="B265" s="121">
        <v>119</v>
      </c>
      <c r="C265" s="121">
        <v>73391</v>
      </c>
    </row>
    <row r="266" spans="1:3" x14ac:dyDescent="0.25">
      <c r="A266" s="119" t="s">
        <v>23</v>
      </c>
      <c r="B266" s="117">
        <v>185</v>
      </c>
      <c r="C266" s="117">
        <v>114595</v>
      </c>
    </row>
    <row r="267" spans="1:3" x14ac:dyDescent="0.25">
      <c r="A267" s="119" t="s">
        <v>24</v>
      </c>
      <c r="B267" s="117">
        <v>177</v>
      </c>
      <c r="C267" s="117">
        <v>107882</v>
      </c>
    </row>
    <row r="268" spans="1:3" x14ac:dyDescent="0.25">
      <c r="A268" s="451" t="s">
        <v>59</v>
      </c>
      <c r="B268" s="452"/>
      <c r="C268" s="453"/>
    </row>
    <row r="269" spans="1:3" x14ac:dyDescent="0.25">
      <c r="A269" s="118" t="s">
        <v>109</v>
      </c>
      <c r="B269" s="117">
        <f>B270+B271+B275+B276</f>
        <v>779</v>
      </c>
      <c r="C269" s="117">
        <f>C270+C271+C275+C276</f>
        <v>479921</v>
      </c>
    </row>
    <row r="270" spans="1:3" x14ac:dyDescent="0.25">
      <c r="A270" s="119" t="s">
        <v>17</v>
      </c>
      <c r="B270" s="117">
        <v>226</v>
      </c>
      <c r="C270" s="117">
        <v>139809</v>
      </c>
    </row>
    <row r="271" spans="1:3" x14ac:dyDescent="0.25">
      <c r="A271" s="119" t="s">
        <v>22</v>
      </c>
      <c r="B271" s="116">
        <v>155</v>
      </c>
      <c r="C271" s="116">
        <v>95315</v>
      </c>
    </row>
    <row r="272" spans="1:3" x14ac:dyDescent="0.25">
      <c r="A272" s="120" t="s">
        <v>19</v>
      </c>
      <c r="B272" s="121">
        <v>94</v>
      </c>
      <c r="C272" s="121">
        <v>57306</v>
      </c>
    </row>
    <row r="273" spans="1:3" x14ac:dyDescent="0.25">
      <c r="A273" s="120" t="s">
        <v>20</v>
      </c>
      <c r="B273" s="121">
        <v>58</v>
      </c>
      <c r="C273" s="121">
        <v>35670</v>
      </c>
    </row>
    <row r="274" spans="1:3" x14ac:dyDescent="0.25">
      <c r="A274" s="120" t="s">
        <v>21</v>
      </c>
      <c r="B274" s="121">
        <v>3</v>
      </c>
      <c r="C274" s="121">
        <v>2339</v>
      </c>
    </row>
    <row r="275" spans="1:3" x14ac:dyDescent="0.25">
      <c r="A275" s="119" t="s">
        <v>23</v>
      </c>
      <c r="B275" s="117">
        <v>204</v>
      </c>
      <c r="C275" s="117">
        <v>126092</v>
      </c>
    </row>
    <row r="276" spans="1:3" x14ac:dyDescent="0.25">
      <c r="A276" s="119" t="s">
        <v>24</v>
      </c>
      <c r="B276" s="117">
        <v>194</v>
      </c>
      <c r="C276" s="117">
        <v>118705</v>
      </c>
    </row>
    <row r="277" spans="1:3" x14ac:dyDescent="0.25">
      <c r="A277" s="451" t="s">
        <v>60</v>
      </c>
      <c r="B277" s="452"/>
      <c r="C277" s="453"/>
    </row>
    <row r="278" spans="1:3" x14ac:dyDescent="0.25">
      <c r="A278" s="118" t="s">
        <v>109</v>
      </c>
      <c r="B278" s="117">
        <f>B279+B280+B284+B285</f>
        <v>1720</v>
      </c>
      <c r="C278" s="117">
        <f>C279+C280+C284+C285</f>
        <v>1060549</v>
      </c>
    </row>
    <row r="279" spans="1:3" x14ac:dyDescent="0.25">
      <c r="A279" s="119" t="s">
        <v>17</v>
      </c>
      <c r="B279" s="117">
        <v>502</v>
      </c>
      <c r="C279" s="117">
        <v>308955</v>
      </c>
    </row>
    <row r="280" spans="1:3" x14ac:dyDescent="0.25">
      <c r="A280" s="119" t="s">
        <v>22</v>
      </c>
      <c r="B280" s="116">
        <v>342</v>
      </c>
      <c r="C280" s="116">
        <v>210633</v>
      </c>
    </row>
    <row r="281" spans="1:3" x14ac:dyDescent="0.25">
      <c r="A281" s="120" t="s">
        <v>18</v>
      </c>
      <c r="B281" s="121">
        <v>2</v>
      </c>
      <c r="C281" s="121">
        <v>1148</v>
      </c>
    </row>
    <row r="282" spans="1:3" x14ac:dyDescent="0.25">
      <c r="A282" s="120" t="s">
        <v>19</v>
      </c>
      <c r="B282" s="121">
        <v>210</v>
      </c>
      <c r="C282" s="121">
        <v>129422</v>
      </c>
    </row>
    <row r="283" spans="1:3" x14ac:dyDescent="0.25">
      <c r="A283" s="120" t="s">
        <v>21</v>
      </c>
      <c r="B283" s="121">
        <v>130</v>
      </c>
      <c r="C283" s="121">
        <v>80063</v>
      </c>
    </row>
    <row r="284" spans="1:3" x14ac:dyDescent="0.25">
      <c r="A284" s="119" t="s">
        <v>23</v>
      </c>
      <c r="B284" s="117">
        <v>452</v>
      </c>
      <c r="C284" s="117">
        <v>278642</v>
      </c>
    </row>
    <row r="285" spans="1:3" x14ac:dyDescent="0.25">
      <c r="A285" s="119" t="s">
        <v>24</v>
      </c>
      <c r="B285" s="117">
        <v>424</v>
      </c>
      <c r="C285" s="117">
        <v>262319</v>
      </c>
    </row>
    <row r="286" spans="1:3" x14ac:dyDescent="0.25">
      <c r="A286" s="451" t="s">
        <v>61</v>
      </c>
      <c r="B286" s="452"/>
      <c r="C286" s="453"/>
    </row>
    <row r="287" spans="1:3" x14ac:dyDescent="0.25">
      <c r="A287" s="118" t="s">
        <v>109</v>
      </c>
      <c r="B287" s="117">
        <f>B288+B289+B293+B294</f>
        <v>739</v>
      </c>
      <c r="C287" s="117">
        <f>C288+C289+C293+C294</f>
        <v>455959</v>
      </c>
    </row>
    <row r="288" spans="1:3" x14ac:dyDescent="0.25">
      <c r="A288" s="119" t="s">
        <v>17</v>
      </c>
      <c r="B288" s="117">
        <v>216</v>
      </c>
      <c r="C288" s="117">
        <v>132828</v>
      </c>
    </row>
    <row r="289" spans="1:3" x14ac:dyDescent="0.25">
      <c r="A289" s="119" t="s">
        <v>22</v>
      </c>
      <c r="B289" s="116">
        <v>147</v>
      </c>
      <c r="C289" s="116">
        <v>90557</v>
      </c>
    </row>
    <row r="290" spans="1:3" x14ac:dyDescent="0.25">
      <c r="A290" s="120" t="s">
        <v>19</v>
      </c>
      <c r="B290" s="121">
        <v>46</v>
      </c>
      <c r="C290" s="121">
        <v>28322</v>
      </c>
    </row>
    <row r="291" spans="1:3" x14ac:dyDescent="0.25">
      <c r="A291" s="120" t="s">
        <v>20</v>
      </c>
      <c r="B291" s="121">
        <v>93</v>
      </c>
      <c r="C291" s="121">
        <v>57390</v>
      </c>
    </row>
    <row r="292" spans="1:3" x14ac:dyDescent="0.25">
      <c r="A292" s="120" t="s">
        <v>21</v>
      </c>
      <c r="B292" s="121">
        <v>8</v>
      </c>
      <c r="C292" s="121">
        <v>4845</v>
      </c>
    </row>
    <row r="293" spans="1:3" x14ac:dyDescent="0.25">
      <c r="A293" s="119" t="s">
        <v>23</v>
      </c>
      <c r="B293" s="117">
        <v>195</v>
      </c>
      <c r="C293" s="117">
        <v>120260</v>
      </c>
    </row>
    <row r="294" spans="1:3" x14ac:dyDescent="0.25">
      <c r="A294" s="119" t="s">
        <v>24</v>
      </c>
      <c r="B294" s="117">
        <v>181</v>
      </c>
      <c r="C294" s="117">
        <v>112314</v>
      </c>
    </row>
    <row r="295" spans="1:3" x14ac:dyDescent="0.25">
      <c r="A295" s="451" t="s">
        <v>62</v>
      </c>
      <c r="B295" s="452"/>
      <c r="C295" s="453"/>
    </row>
    <row r="296" spans="1:3" x14ac:dyDescent="0.25">
      <c r="A296" s="118" t="s">
        <v>109</v>
      </c>
      <c r="B296" s="117">
        <f>B297+B298+B302+B303</f>
        <v>508</v>
      </c>
      <c r="C296" s="117">
        <f>C297+C298+C302+C303</f>
        <v>312539</v>
      </c>
    </row>
    <row r="297" spans="1:3" x14ac:dyDescent="0.25">
      <c r="A297" s="119" t="s">
        <v>17</v>
      </c>
      <c r="B297" s="117">
        <v>148</v>
      </c>
      <c r="C297" s="117">
        <v>91047</v>
      </c>
    </row>
    <row r="298" spans="1:3" x14ac:dyDescent="0.25">
      <c r="A298" s="119" t="s">
        <v>22</v>
      </c>
      <c r="B298" s="116">
        <v>101</v>
      </c>
      <c r="C298" s="116">
        <v>62072</v>
      </c>
    </row>
    <row r="299" spans="1:3" x14ac:dyDescent="0.25">
      <c r="A299" s="120" t="s">
        <v>18</v>
      </c>
      <c r="B299" s="121">
        <v>94</v>
      </c>
      <c r="C299" s="121">
        <v>57791</v>
      </c>
    </row>
    <row r="300" spans="1:3" x14ac:dyDescent="0.25">
      <c r="A300" s="120" t="s">
        <v>20</v>
      </c>
      <c r="B300" s="121">
        <v>2</v>
      </c>
      <c r="C300" s="121">
        <v>1070</v>
      </c>
    </row>
    <row r="301" spans="1:3" x14ac:dyDescent="0.25">
      <c r="A301" s="120" t="s">
        <v>21</v>
      </c>
      <c r="B301" s="121">
        <v>5</v>
      </c>
      <c r="C301" s="121">
        <v>3211</v>
      </c>
    </row>
    <row r="302" spans="1:3" x14ac:dyDescent="0.25">
      <c r="A302" s="119" t="s">
        <v>23</v>
      </c>
      <c r="B302" s="117">
        <v>133</v>
      </c>
      <c r="C302" s="117">
        <v>82114</v>
      </c>
    </row>
    <row r="303" spans="1:3" x14ac:dyDescent="0.25">
      <c r="A303" s="119" t="s">
        <v>24</v>
      </c>
      <c r="B303" s="117">
        <v>126</v>
      </c>
      <c r="C303" s="117">
        <v>77306</v>
      </c>
    </row>
    <row r="304" spans="1:3" x14ac:dyDescent="0.25">
      <c r="A304" s="451" t="s">
        <v>63</v>
      </c>
      <c r="B304" s="452"/>
      <c r="C304" s="453"/>
    </row>
    <row r="305" spans="1:3" x14ac:dyDescent="0.25">
      <c r="A305" s="118" t="s">
        <v>109</v>
      </c>
      <c r="B305" s="117">
        <f>B306+B307+B310+B311</f>
        <v>1213</v>
      </c>
      <c r="C305" s="117">
        <f>C306+C307+C310+C311</f>
        <v>747315</v>
      </c>
    </row>
    <row r="306" spans="1:3" x14ac:dyDescent="0.25">
      <c r="A306" s="119" t="s">
        <v>17</v>
      </c>
      <c r="B306" s="117">
        <v>354</v>
      </c>
      <c r="C306" s="117">
        <v>217704</v>
      </c>
    </row>
    <row r="307" spans="1:3" x14ac:dyDescent="0.25">
      <c r="A307" s="119" t="s">
        <v>22</v>
      </c>
      <c r="B307" s="116">
        <v>241</v>
      </c>
      <c r="C307" s="116">
        <v>148423</v>
      </c>
    </row>
    <row r="308" spans="1:3" x14ac:dyDescent="0.25">
      <c r="A308" s="120" t="s">
        <v>19</v>
      </c>
      <c r="B308" s="121">
        <v>76</v>
      </c>
      <c r="C308" s="121">
        <v>46855</v>
      </c>
    </row>
    <row r="309" spans="1:3" x14ac:dyDescent="0.25">
      <c r="A309" s="120" t="s">
        <v>21</v>
      </c>
      <c r="B309" s="130">
        <v>165</v>
      </c>
      <c r="C309" s="130">
        <v>101568</v>
      </c>
    </row>
    <row r="310" spans="1:3" x14ac:dyDescent="0.25">
      <c r="A310" s="119" t="s">
        <v>23</v>
      </c>
      <c r="B310" s="117">
        <v>319</v>
      </c>
      <c r="C310" s="117">
        <v>196344</v>
      </c>
    </row>
    <row r="311" spans="1:3" x14ac:dyDescent="0.25">
      <c r="A311" s="119" t="s">
        <v>24</v>
      </c>
      <c r="B311" s="117">
        <v>299</v>
      </c>
      <c r="C311" s="117">
        <v>184844</v>
      </c>
    </row>
    <row r="312" spans="1:3" x14ac:dyDescent="0.25">
      <c r="A312" s="451" t="s">
        <v>27</v>
      </c>
      <c r="B312" s="452"/>
      <c r="C312" s="453"/>
    </row>
    <row r="313" spans="1:3" x14ac:dyDescent="0.25">
      <c r="A313" s="118" t="s">
        <v>109</v>
      </c>
      <c r="B313" s="117">
        <f>B314+B315+B320+B321</f>
        <v>1434</v>
      </c>
      <c r="C313" s="117">
        <f>C314+C315+C320+C321</f>
        <v>883096</v>
      </c>
    </row>
    <row r="314" spans="1:3" x14ac:dyDescent="0.25">
      <c r="A314" s="119" t="s">
        <v>17</v>
      </c>
      <c r="B314" s="117">
        <v>417</v>
      </c>
      <c r="C314" s="117">
        <v>257260</v>
      </c>
    </row>
    <row r="315" spans="1:3" x14ac:dyDescent="0.25">
      <c r="A315" s="119" t="s">
        <v>22</v>
      </c>
      <c r="B315" s="116">
        <v>285</v>
      </c>
      <c r="C315" s="116">
        <v>175389</v>
      </c>
    </row>
    <row r="316" spans="1:3" x14ac:dyDescent="0.25">
      <c r="A316" s="120" t="s">
        <v>18</v>
      </c>
      <c r="B316" s="121">
        <v>4</v>
      </c>
      <c r="C316" s="121">
        <v>2491</v>
      </c>
    </row>
    <row r="317" spans="1:3" x14ac:dyDescent="0.25">
      <c r="A317" s="120" t="s">
        <v>19</v>
      </c>
      <c r="B317" s="130">
        <v>165</v>
      </c>
      <c r="C317" s="130">
        <v>101646</v>
      </c>
    </row>
    <row r="318" spans="1:3" x14ac:dyDescent="0.25">
      <c r="A318" s="120" t="s">
        <v>20</v>
      </c>
      <c r="B318" s="130">
        <v>113</v>
      </c>
      <c r="C318" s="130">
        <v>69259</v>
      </c>
    </row>
    <row r="319" spans="1:3" x14ac:dyDescent="0.25">
      <c r="A319" s="120" t="s">
        <v>21</v>
      </c>
      <c r="B319" s="130">
        <v>3</v>
      </c>
      <c r="C319" s="130">
        <v>1993</v>
      </c>
    </row>
    <row r="320" spans="1:3" x14ac:dyDescent="0.25">
      <c r="A320" s="119" t="s">
        <v>23</v>
      </c>
      <c r="B320" s="117">
        <v>376</v>
      </c>
      <c r="C320" s="117">
        <v>232018</v>
      </c>
    </row>
    <row r="321" spans="1:3" x14ac:dyDescent="0.25">
      <c r="A321" s="119" t="s">
        <v>24</v>
      </c>
      <c r="B321" s="117">
        <v>356</v>
      </c>
      <c r="C321" s="117">
        <v>218429</v>
      </c>
    </row>
    <row r="322" spans="1:3" x14ac:dyDescent="0.25">
      <c r="A322" s="451" t="s">
        <v>64</v>
      </c>
      <c r="B322" s="452"/>
      <c r="C322" s="453"/>
    </row>
    <row r="323" spans="1:3" x14ac:dyDescent="0.25">
      <c r="A323" s="118" t="s">
        <v>109</v>
      </c>
      <c r="B323" s="117">
        <f>B324+B325+B330+B331</f>
        <v>869</v>
      </c>
      <c r="C323" s="117">
        <f>C324+C325+C330+C331</f>
        <v>535483</v>
      </c>
    </row>
    <row r="324" spans="1:3" x14ac:dyDescent="0.25">
      <c r="A324" s="119" t="s">
        <v>17</v>
      </c>
      <c r="B324" s="117">
        <v>252</v>
      </c>
      <c r="C324" s="117">
        <v>155995</v>
      </c>
    </row>
    <row r="325" spans="1:3" x14ac:dyDescent="0.25">
      <c r="A325" s="119" t="s">
        <v>22</v>
      </c>
      <c r="B325" s="116">
        <v>173</v>
      </c>
      <c r="C325" s="116">
        <v>106351</v>
      </c>
    </row>
    <row r="326" spans="1:3" x14ac:dyDescent="0.25">
      <c r="A326" s="120" t="s">
        <v>18</v>
      </c>
      <c r="B326" s="121">
        <v>1</v>
      </c>
      <c r="C326" s="121">
        <v>891</v>
      </c>
    </row>
    <row r="327" spans="1:3" x14ac:dyDescent="0.25">
      <c r="A327" s="120" t="s">
        <v>19</v>
      </c>
      <c r="B327" s="121">
        <v>14</v>
      </c>
      <c r="C327" s="121">
        <v>8615</v>
      </c>
    </row>
    <row r="328" spans="1:3" x14ac:dyDescent="0.25">
      <c r="A328" s="120" t="s">
        <v>20</v>
      </c>
      <c r="B328" s="121">
        <v>1</v>
      </c>
      <c r="C328" s="121">
        <v>297</v>
      </c>
    </row>
    <row r="329" spans="1:3" x14ac:dyDescent="0.25">
      <c r="A329" s="120" t="s">
        <v>21</v>
      </c>
      <c r="B329" s="121">
        <v>157</v>
      </c>
      <c r="C329" s="121">
        <v>96548</v>
      </c>
    </row>
    <row r="330" spans="1:3" x14ac:dyDescent="0.25">
      <c r="A330" s="119" t="s">
        <v>23</v>
      </c>
      <c r="B330" s="117">
        <v>228</v>
      </c>
      <c r="C330" s="117">
        <v>141060</v>
      </c>
    </row>
    <row r="331" spans="1:3" x14ac:dyDescent="0.25">
      <c r="A331" s="119" t="s">
        <v>24</v>
      </c>
      <c r="B331" s="117">
        <v>216</v>
      </c>
      <c r="C331" s="117">
        <v>132077</v>
      </c>
    </row>
    <row r="332" spans="1:3" x14ac:dyDescent="0.25">
      <c r="A332" s="451" t="s">
        <v>65</v>
      </c>
      <c r="B332" s="452"/>
      <c r="C332" s="453"/>
    </row>
    <row r="333" spans="1:3" x14ac:dyDescent="0.25">
      <c r="A333" s="118" t="s">
        <v>109</v>
      </c>
      <c r="B333" s="117">
        <f>B334+B335+B340+B341</f>
        <v>3396</v>
      </c>
      <c r="C333" s="117">
        <f>C334+C335+C340+C341</f>
        <v>2092968</v>
      </c>
    </row>
    <row r="334" spans="1:3" x14ac:dyDescent="0.25">
      <c r="A334" s="119" t="s">
        <v>17</v>
      </c>
      <c r="B334" s="117">
        <v>989</v>
      </c>
      <c r="C334" s="117">
        <v>609715</v>
      </c>
    </row>
    <row r="335" spans="1:3" x14ac:dyDescent="0.25">
      <c r="A335" s="119" t="s">
        <v>22</v>
      </c>
      <c r="B335" s="116">
        <v>674</v>
      </c>
      <c r="C335" s="116">
        <v>415679</v>
      </c>
    </row>
    <row r="336" spans="1:3" x14ac:dyDescent="0.25">
      <c r="A336" s="120" t="s">
        <v>18</v>
      </c>
      <c r="B336" s="121">
        <v>179</v>
      </c>
      <c r="C336" s="121">
        <v>110552</v>
      </c>
    </row>
    <row r="337" spans="1:3" x14ac:dyDescent="0.25">
      <c r="A337" s="120" t="s">
        <v>19</v>
      </c>
      <c r="B337" s="121">
        <v>245</v>
      </c>
      <c r="C337" s="121">
        <v>150709</v>
      </c>
    </row>
    <row r="338" spans="1:3" x14ac:dyDescent="0.25">
      <c r="A338" s="120" t="s">
        <v>20</v>
      </c>
      <c r="B338" s="121">
        <v>10</v>
      </c>
      <c r="C338" s="121">
        <v>6370</v>
      </c>
    </row>
    <row r="339" spans="1:3" x14ac:dyDescent="0.25">
      <c r="A339" s="120" t="s">
        <v>21</v>
      </c>
      <c r="B339" s="121">
        <v>240</v>
      </c>
      <c r="C339" s="121">
        <v>148048</v>
      </c>
    </row>
    <row r="340" spans="1:3" x14ac:dyDescent="0.25">
      <c r="A340" s="119" t="s">
        <v>23</v>
      </c>
      <c r="B340" s="117">
        <v>892</v>
      </c>
      <c r="C340" s="117">
        <v>549892</v>
      </c>
    </row>
    <row r="341" spans="1:3" x14ac:dyDescent="0.25">
      <c r="A341" s="119" t="s">
        <v>24</v>
      </c>
      <c r="B341" s="117">
        <v>841</v>
      </c>
      <c r="C341" s="117">
        <v>517682</v>
      </c>
    </row>
    <row r="342" spans="1:3" x14ac:dyDescent="0.25">
      <c r="A342" s="451" t="s">
        <v>66</v>
      </c>
      <c r="B342" s="452"/>
      <c r="C342" s="453"/>
    </row>
    <row r="343" spans="1:3" x14ac:dyDescent="0.25">
      <c r="A343" s="118" t="s">
        <v>109</v>
      </c>
      <c r="B343" s="117">
        <f>B344+B345+B349+B350</f>
        <v>996</v>
      </c>
      <c r="C343" s="117">
        <f>C344+C345+C349+C350</f>
        <v>613618</v>
      </c>
    </row>
    <row r="344" spans="1:3" x14ac:dyDescent="0.25">
      <c r="A344" s="119" t="s">
        <v>17</v>
      </c>
      <c r="B344" s="117">
        <v>291</v>
      </c>
      <c r="C344" s="117">
        <v>178756</v>
      </c>
    </row>
    <row r="345" spans="1:3" x14ac:dyDescent="0.25">
      <c r="A345" s="119" t="s">
        <v>22</v>
      </c>
      <c r="B345" s="116">
        <v>198</v>
      </c>
      <c r="C345" s="116">
        <v>121869</v>
      </c>
    </row>
    <row r="346" spans="1:3" x14ac:dyDescent="0.25">
      <c r="A346" s="120" t="s">
        <v>19</v>
      </c>
      <c r="B346" s="121">
        <v>164</v>
      </c>
      <c r="C346" s="121">
        <v>101052</v>
      </c>
    </row>
    <row r="347" spans="1:3" x14ac:dyDescent="0.25">
      <c r="A347" s="120" t="s">
        <v>20</v>
      </c>
      <c r="B347" s="121">
        <v>23</v>
      </c>
      <c r="C347" s="121">
        <v>13879</v>
      </c>
    </row>
    <row r="348" spans="1:3" x14ac:dyDescent="0.25">
      <c r="A348" s="120" t="s">
        <v>21</v>
      </c>
      <c r="B348" s="121">
        <v>11</v>
      </c>
      <c r="C348" s="121">
        <v>6940</v>
      </c>
    </row>
    <row r="349" spans="1:3" x14ac:dyDescent="0.25">
      <c r="A349" s="119" t="s">
        <v>23</v>
      </c>
      <c r="B349" s="117">
        <v>262</v>
      </c>
      <c r="C349" s="117">
        <v>161218</v>
      </c>
    </row>
    <row r="350" spans="1:3" x14ac:dyDescent="0.25">
      <c r="A350" s="119" t="s">
        <v>24</v>
      </c>
      <c r="B350" s="117">
        <v>245</v>
      </c>
      <c r="C350" s="117">
        <v>151775</v>
      </c>
    </row>
    <row r="351" spans="1:3" x14ac:dyDescent="0.25">
      <c r="A351" s="451" t="s">
        <v>67</v>
      </c>
      <c r="B351" s="452"/>
      <c r="C351" s="453"/>
    </row>
    <row r="352" spans="1:3" x14ac:dyDescent="0.25">
      <c r="A352" s="118" t="s">
        <v>109</v>
      </c>
      <c r="B352" s="117">
        <f>B353+B354+B359+B360</f>
        <v>1092</v>
      </c>
      <c r="C352" s="117">
        <f>C353+C354+C359+C360</f>
        <v>673347</v>
      </c>
    </row>
    <row r="353" spans="1:3" x14ac:dyDescent="0.25">
      <c r="A353" s="119" t="s">
        <v>17</v>
      </c>
      <c r="B353" s="117">
        <v>319</v>
      </c>
      <c r="C353" s="117">
        <v>196157</v>
      </c>
    </row>
    <row r="354" spans="1:3" x14ac:dyDescent="0.25">
      <c r="A354" s="119" t="s">
        <v>22</v>
      </c>
      <c r="B354" s="116">
        <v>217</v>
      </c>
      <c r="C354" s="116">
        <v>133733</v>
      </c>
    </row>
    <row r="355" spans="1:3" x14ac:dyDescent="0.25">
      <c r="A355" s="120" t="s">
        <v>18</v>
      </c>
      <c r="B355" s="121">
        <v>30</v>
      </c>
      <c r="C355" s="121">
        <v>18415</v>
      </c>
    </row>
    <row r="356" spans="1:3" x14ac:dyDescent="0.25">
      <c r="A356" s="120" t="s">
        <v>19</v>
      </c>
      <c r="B356" s="121">
        <v>179</v>
      </c>
      <c r="C356" s="121">
        <v>110487</v>
      </c>
    </row>
    <row r="357" spans="1:3" x14ac:dyDescent="0.25">
      <c r="A357" s="120" t="s">
        <v>20</v>
      </c>
      <c r="B357" s="121">
        <v>1</v>
      </c>
      <c r="C357" s="121">
        <v>302</v>
      </c>
    </row>
    <row r="358" spans="1:3" x14ac:dyDescent="0.25">
      <c r="A358" s="120" t="s">
        <v>21</v>
      </c>
      <c r="B358" s="121">
        <v>7</v>
      </c>
      <c r="C358" s="121">
        <v>4529</v>
      </c>
    </row>
    <row r="359" spans="1:3" x14ac:dyDescent="0.25">
      <c r="A359" s="119" t="s">
        <v>23</v>
      </c>
      <c r="B359" s="117">
        <v>287</v>
      </c>
      <c r="C359" s="117">
        <v>177662</v>
      </c>
    </row>
    <row r="360" spans="1:3" x14ac:dyDescent="0.25">
      <c r="A360" s="119" t="s">
        <v>24</v>
      </c>
      <c r="B360" s="117">
        <v>269</v>
      </c>
      <c r="C360" s="117">
        <v>165795</v>
      </c>
    </row>
    <row r="361" spans="1:3" x14ac:dyDescent="0.25">
      <c r="A361" s="451" t="s">
        <v>68</v>
      </c>
      <c r="B361" s="452"/>
      <c r="C361" s="453"/>
    </row>
    <row r="362" spans="1:3" x14ac:dyDescent="0.25">
      <c r="A362" s="118" t="s">
        <v>109</v>
      </c>
      <c r="B362" s="117">
        <f>B363+B364+B367+B368</f>
        <v>631</v>
      </c>
      <c r="C362" s="117">
        <f>C363+C364+C367+C368</f>
        <v>388937</v>
      </c>
    </row>
    <row r="363" spans="1:3" x14ac:dyDescent="0.25">
      <c r="A363" s="119" t="s">
        <v>17</v>
      </c>
      <c r="B363" s="117">
        <v>184</v>
      </c>
      <c r="C363" s="117">
        <v>113304</v>
      </c>
    </row>
    <row r="364" spans="1:3" x14ac:dyDescent="0.25">
      <c r="A364" s="119" t="s">
        <v>22</v>
      </c>
      <c r="B364" s="116">
        <v>125</v>
      </c>
      <c r="C364" s="116">
        <v>77246</v>
      </c>
    </row>
    <row r="365" spans="1:3" x14ac:dyDescent="0.25">
      <c r="A365" s="120" t="s">
        <v>18</v>
      </c>
      <c r="B365" s="121">
        <v>42</v>
      </c>
      <c r="C365" s="121">
        <v>25969</v>
      </c>
    </row>
    <row r="366" spans="1:3" x14ac:dyDescent="0.25">
      <c r="A366" s="120" t="s">
        <v>19</v>
      </c>
      <c r="B366" s="121">
        <v>83</v>
      </c>
      <c r="C366" s="121">
        <v>51277</v>
      </c>
    </row>
    <row r="367" spans="1:3" x14ac:dyDescent="0.25">
      <c r="A367" s="119" t="s">
        <v>23</v>
      </c>
      <c r="B367" s="117">
        <v>166</v>
      </c>
      <c r="C367" s="117">
        <v>102186</v>
      </c>
    </row>
    <row r="368" spans="1:3" x14ac:dyDescent="0.25">
      <c r="A368" s="119" t="s">
        <v>24</v>
      </c>
      <c r="B368" s="117">
        <v>156</v>
      </c>
      <c r="C368" s="117">
        <v>96201</v>
      </c>
    </row>
    <row r="369" spans="1:3" x14ac:dyDescent="0.25">
      <c r="A369" s="451" t="s">
        <v>69</v>
      </c>
      <c r="B369" s="452"/>
      <c r="C369" s="453"/>
    </row>
    <row r="370" spans="1:3" x14ac:dyDescent="0.25">
      <c r="A370" s="118" t="s">
        <v>109</v>
      </c>
      <c r="B370" s="117">
        <f>B371+B372+B376+B377</f>
        <v>1017</v>
      </c>
      <c r="C370" s="117">
        <f>C371+C372+C376+C377</f>
        <v>626467</v>
      </c>
    </row>
    <row r="371" spans="1:3" x14ac:dyDescent="0.25">
      <c r="A371" s="119" t="s">
        <v>17</v>
      </c>
      <c r="B371" s="117">
        <v>296</v>
      </c>
      <c r="C371" s="117">
        <v>182499</v>
      </c>
    </row>
    <row r="372" spans="1:3" x14ac:dyDescent="0.25">
      <c r="A372" s="119" t="s">
        <v>22</v>
      </c>
      <c r="B372" s="116">
        <v>203</v>
      </c>
      <c r="C372" s="116">
        <v>124421</v>
      </c>
    </row>
    <row r="373" spans="1:3" x14ac:dyDescent="0.25">
      <c r="A373" s="120" t="s">
        <v>18</v>
      </c>
      <c r="B373" s="121">
        <v>51</v>
      </c>
      <c r="C373" s="121">
        <v>31529</v>
      </c>
    </row>
    <row r="374" spans="1:3" x14ac:dyDescent="0.25">
      <c r="A374" s="120" t="s">
        <v>19</v>
      </c>
      <c r="B374" s="121">
        <v>141</v>
      </c>
      <c r="C374" s="121">
        <v>86451</v>
      </c>
    </row>
    <row r="375" spans="1:3" x14ac:dyDescent="0.25">
      <c r="A375" s="120" t="s">
        <v>21</v>
      </c>
      <c r="B375" s="121">
        <v>11</v>
      </c>
      <c r="C375" s="121">
        <v>6441</v>
      </c>
    </row>
    <row r="376" spans="1:3" x14ac:dyDescent="0.25">
      <c r="A376" s="119" t="s">
        <v>23</v>
      </c>
      <c r="B376" s="117">
        <v>268</v>
      </c>
      <c r="C376" s="117">
        <v>164594</v>
      </c>
    </row>
    <row r="377" spans="1:3" x14ac:dyDescent="0.25">
      <c r="A377" s="119" t="s">
        <v>24</v>
      </c>
      <c r="B377" s="117">
        <v>250</v>
      </c>
      <c r="C377" s="117">
        <v>154953</v>
      </c>
    </row>
    <row r="378" spans="1:3" x14ac:dyDescent="0.25">
      <c r="A378" s="451" t="s">
        <v>70</v>
      </c>
      <c r="B378" s="452"/>
      <c r="C378" s="453"/>
    </row>
    <row r="379" spans="1:3" x14ac:dyDescent="0.25">
      <c r="A379" s="118" t="s">
        <v>109</v>
      </c>
      <c r="B379" s="117">
        <f>B380+B381+B386+B387</f>
        <v>1652</v>
      </c>
      <c r="C379" s="117">
        <f>C380+C381+C386+C387</f>
        <v>1018182</v>
      </c>
    </row>
    <row r="380" spans="1:3" x14ac:dyDescent="0.25">
      <c r="A380" s="119" t="s">
        <v>17</v>
      </c>
      <c r="B380" s="117">
        <v>481</v>
      </c>
      <c r="C380" s="117">
        <v>296613</v>
      </c>
    </row>
    <row r="381" spans="1:3" x14ac:dyDescent="0.25">
      <c r="A381" s="119" t="s">
        <v>22</v>
      </c>
      <c r="B381" s="116">
        <v>328</v>
      </c>
      <c r="C381" s="116">
        <v>202219</v>
      </c>
    </row>
    <row r="382" spans="1:3" x14ac:dyDescent="0.25">
      <c r="A382" s="120" t="s">
        <v>18</v>
      </c>
      <c r="B382" s="121">
        <v>1</v>
      </c>
      <c r="C382" s="121">
        <v>344</v>
      </c>
    </row>
    <row r="383" spans="1:3" x14ac:dyDescent="0.25">
      <c r="A383" s="120" t="s">
        <v>19</v>
      </c>
      <c r="B383" s="121">
        <v>29</v>
      </c>
      <c r="C383" s="121">
        <v>17883</v>
      </c>
    </row>
    <row r="384" spans="1:3" x14ac:dyDescent="0.25">
      <c r="A384" s="120" t="s">
        <v>20</v>
      </c>
      <c r="B384" s="121">
        <v>1</v>
      </c>
      <c r="C384" s="121">
        <v>516</v>
      </c>
    </row>
    <row r="385" spans="1:3" x14ac:dyDescent="0.25">
      <c r="A385" s="120" t="s">
        <v>21</v>
      </c>
      <c r="B385" s="121">
        <v>297</v>
      </c>
      <c r="C385" s="121">
        <v>183476</v>
      </c>
    </row>
    <row r="386" spans="1:3" x14ac:dyDescent="0.25">
      <c r="A386" s="119" t="s">
        <v>23</v>
      </c>
      <c r="B386" s="117">
        <v>434</v>
      </c>
      <c r="C386" s="117">
        <v>267938</v>
      </c>
    </row>
    <row r="387" spans="1:3" x14ac:dyDescent="0.25">
      <c r="A387" s="119" t="s">
        <v>24</v>
      </c>
      <c r="B387" s="117">
        <v>409</v>
      </c>
      <c r="C387" s="117">
        <v>251412</v>
      </c>
    </row>
    <row r="388" spans="1:3" x14ac:dyDescent="0.25">
      <c r="A388" s="451" t="s">
        <v>71</v>
      </c>
      <c r="B388" s="452"/>
      <c r="C388" s="453"/>
    </row>
    <row r="389" spans="1:3" x14ac:dyDescent="0.25">
      <c r="A389" s="118" t="s">
        <v>109</v>
      </c>
      <c r="B389" s="117">
        <f>B390+B391+B394+B395</f>
        <v>486</v>
      </c>
      <c r="C389" s="117">
        <f>C390+C391+C394+C395</f>
        <v>299343</v>
      </c>
    </row>
    <row r="390" spans="1:3" x14ac:dyDescent="0.25">
      <c r="A390" s="119" t="s">
        <v>17</v>
      </c>
      <c r="B390" s="117">
        <v>141</v>
      </c>
      <c r="C390" s="117">
        <v>87203</v>
      </c>
    </row>
    <row r="391" spans="1:3" x14ac:dyDescent="0.25">
      <c r="A391" s="119" t="s">
        <v>22</v>
      </c>
      <c r="B391" s="116">
        <v>97</v>
      </c>
      <c r="C391" s="116">
        <v>59452</v>
      </c>
    </row>
    <row r="392" spans="1:3" x14ac:dyDescent="0.25">
      <c r="A392" s="120" t="s">
        <v>19</v>
      </c>
      <c r="B392" s="121">
        <v>11</v>
      </c>
      <c r="C392" s="121">
        <v>6860</v>
      </c>
    </row>
    <row r="393" spans="1:3" x14ac:dyDescent="0.25">
      <c r="A393" s="120" t="s">
        <v>21</v>
      </c>
      <c r="B393" s="121">
        <v>86</v>
      </c>
      <c r="C393" s="121">
        <v>52592</v>
      </c>
    </row>
    <row r="394" spans="1:3" x14ac:dyDescent="0.25">
      <c r="A394" s="119" t="s">
        <v>23</v>
      </c>
      <c r="B394" s="117">
        <v>128</v>
      </c>
      <c r="C394" s="117">
        <v>78648</v>
      </c>
    </row>
    <row r="395" spans="1:3" x14ac:dyDescent="0.25">
      <c r="A395" s="119" t="s">
        <v>24</v>
      </c>
      <c r="B395" s="117">
        <v>120</v>
      </c>
      <c r="C395" s="117">
        <v>74040</v>
      </c>
    </row>
    <row r="396" spans="1:3" x14ac:dyDescent="0.25">
      <c r="A396" s="451" t="s">
        <v>72</v>
      </c>
      <c r="B396" s="452"/>
      <c r="C396" s="453"/>
    </row>
    <row r="397" spans="1:3" x14ac:dyDescent="0.25">
      <c r="A397" s="118" t="s">
        <v>109</v>
      </c>
      <c r="B397" s="117">
        <f>B398+B399+B402+B403</f>
        <v>597</v>
      </c>
      <c r="C397" s="117">
        <f>C398+C399+C402+C403</f>
        <v>367754</v>
      </c>
    </row>
    <row r="398" spans="1:3" x14ac:dyDescent="0.25">
      <c r="A398" s="119" t="s">
        <v>17</v>
      </c>
      <c r="B398" s="117">
        <v>174</v>
      </c>
      <c r="C398" s="117">
        <v>107132</v>
      </c>
    </row>
    <row r="399" spans="1:3" x14ac:dyDescent="0.25">
      <c r="A399" s="119" t="s">
        <v>22</v>
      </c>
      <c r="B399" s="116">
        <v>118</v>
      </c>
      <c r="C399" s="116">
        <v>73039</v>
      </c>
    </row>
    <row r="400" spans="1:3" x14ac:dyDescent="0.25">
      <c r="A400" s="120" t="s">
        <v>19</v>
      </c>
      <c r="B400" s="121">
        <v>85</v>
      </c>
      <c r="C400" s="121">
        <v>52750</v>
      </c>
    </row>
    <row r="401" spans="1:3" x14ac:dyDescent="0.25">
      <c r="A401" s="120" t="s">
        <v>20</v>
      </c>
      <c r="B401" s="121">
        <v>33</v>
      </c>
      <c r="C401" s="121">
        <v>20289</v>
      </c>
    </row>
    <row r="402" spans="1:3" x14ac:dyDescent="0.25">
      <c r="A402" s="119" t="s">
        <v>23</v>
      </c>
      <c r="B402" s="117">
        <v>156</v>
      </c>
      <c r="C402" s="117">
        <v>96621</v>
      </c>
    </row>
    <row r="403" spans="1:3" x14ac:dyDescent="0.25">
      <c r="A403" s="119" t="s">
        <v>24</v>
      </c>
      <c r="B403" s="117">
        <v>149</v>
      </c>
      <c r="C403" s="117">
        <v>90962</v>
      </c>
    </row>
    <row r="404" spans="1:3" x14ac:dyDescent="0.25">
      <c r="A404" s="451" t="s">
        <v>73</v>
      </c>
      <c r="B404" s="452"/>
      <c r="C404" s="453"/>
    </row>
    <row r="405" spans="1:3" x14ac:dyDescent="0.25">
      <c r="A405" s="118" t="s">
        <v>109</v>
      </c>
      <c r="B405" s="117">
        <f>B406+B407+B411+B412</f>
        <v>1937</v>
      </c>
      <c r="C405" s="117">
        <f>C406+C407+C411+C412</f>
        <v>1193203</v>
      </c>
    </row>
    <row r="406" spans="1:3" x14ac:dyDescent="0.25">
      <c r="A406" s="119" t="s">
        <v>17</v>
      </c>
      <c r="B406" s="117">
        <v>565</v>
      </c>
      <c r="C406" s="117">
        <v>347599</v>
      </c>
    </row>
    <row r="407" spans="1:3" x14ac:dyDescent="0.25">
      <c r="A407" s="119" t="s">
        <v>22</v>
      </c>
      <c r="B407" s="116">
        <v>384</v>
      </c>
      <c r="C407" s="116">
        <v>236979</v>
      </c>
    </row>
    <row r="408" spans="1:3" x14ac:dyDescent="0.25">
      <c r="A408" s="120" t="s">
        <v>19</v>
      </c>
      <c r="B408" s="121">
        <v>53</v>
      </c>
      <c r="C408" s="121">
        <v>32562</v>
      </c>
    </row>
    <row r="409" spans="1:3" x14ac:dyDescent="0.25">
      <c r="A409" s="120" t="s">
        <v>20</v>
      </c>
      <c r="B409" s="121">
        <v>17</v>
      </c>
      <c r="C409" s="121">
        <v>10854</v>
      </c>
    </row>
    <row r="410" spans="1:3" x14ac:dyDescent="0.25">
      <c r="A410" s="120" t="s">
        <v>21</v>
      </c>
      <c r="B410" s="121">
        <v>314</v>
      </c>
      <c r="C410" s="121">
        <v>193563</v>
      </c>
    </row>
    <row r="411" spans="1:3" x14ac:dyDescent="0.25">
      <c r="A411" s="119" t="s">
        <v>23</v>
      </c>
      <c r="B411" s="117">
        <v>508</v>
      </c>
      <c r="C411" s="117">
        <v>313494</v>
      </c>
    </row>
    <row r="412" spans="1:3" x14ac:dyDescent="0.25">
      <c r="A412" s="119" t="s">
        <v>24</v>
      </c>
      <c r="B412" s="117">
        <v>480</v>
      </c>
      <c r="C412" s="117">
        <v>295131</v>
      </c>
    </row>
    <row r="413" spans="1:3" x14ac:dyDescent="0.25">
      <c r="A413" s="451" t="s">
        <v>74</v>
      </c>
      <c r="B413" s="452"/>
      <c r="C413" s="453"/>
    </row>
    <row r="414" spans="1:3" x14ac:dyDescent="0.25">
      <c r="A414" s="118" t="s">
        <v>109</v>
      </c>
      <c r="B414" s="117">
        <f>B415+B416+B420+B421</f>
        <v>1838</v>
      </c>
      <c r="C414" s="117">
        <f>C415+C416+C420+C421</f>
        <v>1132085</v>
      </c>
    </row>
    <row r="415" spans="1:3" x14ac:dyDescent="0.25">
      <c r="A415" s="119" t="s">
        <v>17</v>
      </c>
      <c r="B415" s="117">
        <v>535</v>
      </c>
      <c r="C415" s="117">
        <v>329794</v>
      </c>
    </row>
    <row r="416" spans="1:3" x14ac:dyDescent="0.25">
      <c r="A416" s="119" t="s">
        <v>22</v>
      </c>
      <c r="B416" s="116">
        <v>365</v>
      </c>
      <c r="C416" s="116">
        <v>224841</v>
      </c>
    </row>
    <row r="417" spans="1:3" x14ac:dyDescent="0.25">
      <c r="A417" s="120" t="s">
        <v>19</v>
      </c>
      <c r="B417" s="121">
        <v>57</v>
      </c>
      <c r="C417" s="121">
        <v>34843</v>
      </c>
    </row>
    <row r="418" spans="1:3" x14ac:dyDescent="0.25">
      <c r="A418" s="120" t="s">
        <v>20</v>
      </c>
      <c r="B418" s="121">
        <v>212</v>
      </c>
      <c r="C418" s="121">
        <v>130735</v>
      </c>
    </row>
    <row r="419" spans="1:3" x14ac:dyDescent="0.25">
      <c r="A419" s="120" t="s">
        <v>21</v>
      </c>
      <c r="B419" s="121">
        <v>96</v>
      </c>
      <c r="C419" s="121">
        <v>59263</v>
      </c>
    </row>
    <row r="420" spans="1:3" x14ac:dyDescent="0.25">
      <c r="A420" s="119" t="s">
        <v>23</v>
      </c>
      <c r="B420" s="117">
        <v>483</v>
      </c>
      <c r="C420" s="117">
        <v>297438</v>
      </c>
    </row>
    <row r="421" spans="1:3" x14ac:dyDescent="0.25">
      <c r="A421" s="119" t="s">
        <v>24</v>
      </c>
      <c r="B421" s="117">
        <v>455</v>
      </c>
      <c r="C421" s="117">
        <v>280012</v>
      </c>
    </row>
    <row r="422" spans="1:3" x14ac:dyDescent="0.25">
      <c r="A422" s="451" t="s">
        <v>75</v>
      </c>
      <c r="B422" s="452"/>
      <c r="C422" s="453"/>
    </row>
    <row r="423" spans="1:3" x14ac:dyDescent="0.25">
      <c r="A423" s="118" t="s">
        <v>109</v>
      </c>
      <c r="B423" s="117">
        <f>B424+B425+B428+B429</f>
        <v>992</v>
      </c>
      <c r="C423" s="117">
        <f>C424+C425+C428+C429</f>
        <v>611882</v>
      </c>
    </row>
    <row r="424" spans="1:3" x14ac:dyDescent="0.25">
      <c r="A424" s="119" t="s">
        <v>17</v>
      </c>
      <c r="B424" s="117">
        <v>289</v>
      </c>
      <c r="C424" s="117">
        <v>178250</v>
      </c>
    </row>
    <row r="425" spans="1:3" x14ac:dyDescent="0.25">
      <c r="A425" s="119" t="s">
        <v>22</v>
      </c>
      <c r="B425" s="116">
        <v>197</v>
      </c>
      <c r="C425" s="116">
        <v>121525</v>
      </c>
    </row>
    <row r="426" spans="1:3" x14ac:dyDescent="0.25">
      <c r="A426" s="120" t="s">
        <v>19</v>
      </c>
      <c r="B426" s="121">
        <v>151</v>
      </c>
      <c r="C426" s="121">
        <v>93200</v>
      </c>
    </row>
    <row r="427" spans="1:3" x14ac:dyDescent="0.25">
      <c r="A427" s="120" t="s">
        <v>20</v>
      </c>
      <c r="B427" s="121">
        <v>46</v>
      </c>
      <c r="C427" s="121">
        <v>28325</v>
      </c>
    </row>
    <row r="428" spans="1:3" x14ac:dyDescent="0.25">
      <c r="A428" s="119" t="s">
        <v>23</v>
      </c>
      <c r="B428" s="117">
        <v>261</v>
      </c>
      <c r="C428" s="117">
        <v>160762</v>
      </c>
    </row>
    <row r="429" spans="1:3" x14ac:dyDescent="0.25">
      <c r="A429" s="119" t="s">
        <v>24</v>
      </c>
      <c r="B429" s="117">
        <v>245</v>
      </c>
      <c r="C429" s="117">
        <v>151345</v>
      </c>
    </row>
    <row r="430" spans="1:3" x14ac:dyDescent="0.25">
      <c r="A430" s="451" t="s">
        <v>76</v>
      </c>
      <c r="B430" s="452"/>
      <c r="C430" s="453"/>
    </row>
    <row r="431" spans="1:3" x14ac:dyDescent="0.25">
      <c r="A431" s="118" t="s">
        <v>109</v>
      </c>
      <c r="B431" s="117">
        <f>B432+B433+B437+B438</f>
        <v>1082</v>
      </c>
      <c r="C431" s="117">
        <f>C432+C433+C437+C438</f>
        <v>667444</v>
      </c>
    </row>
    <row r="432" spans="1:3" x14ac:dyDescent="0.25">
      <c r="A432" s="119" t="s">
        <v>17</v>
      </c>
      <c r="B432" s="117">
        <v>315</v>
      </c>
      <c r="C432" s="117">
        <v>194438</v>
      </c>
    </row>
    <row r="433" spans="1:3" x14ac:dyDescent="0.25">
      <c r="A433" s="119" t="s">
        <v>22</v>
      </c>
      <c r="B433" s="116">
        <v>215</v>
      </c>
      <c r="C433" s="116">
        <v>132559</v>
      </c>
    </row>
    <row r="434" spans="1:3" x14ac:dyDescent="0.25">
      <c r="A434" s="120" t="s">
        <v>19</v>
      </c>
      <c r="B434" s="121">
        <v>1</v>
      </c>
      <c r="C434" s="121">
        <v>595</v>
      </c>
    </row>
    <row r="435" spans="1:3" x14ac:dyDescent="0.25">
      <c r="A435" s="120" t="s">
        <v>20</v>
      </c>
      <c r="B435" s="121">
        <v>193</v>
      </c>
      <c r="C435" s="121">
        <v>119035</v>
      </c>
    </row>
    <row r="436" spans="1:3" x14ac:dyDescent="0.25">
      <c r="A436" s="120" t="s">
        <v>21</v>
      </c>
      <c r="B436" s="121">
        <v>21</v>
      </c>
      <c r="C436" s="121">
        <v>12929</v>
      </c>
    </row>
    <row r="437" spans="1:3" x14ac:dyDescent="0.25">
      <c r="A437" s="119" t="s">
        <v>23</v>
      </c>
      <c r="B437" s="117">
        <v>284</v>
      </c>
      <c r="C437" s="117">
        <v>175359</v>
      </c>
    </row>
    <row r="438" spans="1:3" x14ac:dyDescent="0.25">
      <c r="A438" s="119" t="s">
        <v>24</v>
      </c>
      <c r="B438" s="117">
        <v>268</v>
      </c>
      <c r="C438" s="117">
        <v>165088</v>
      </c>
    </row>
    <row r="439" spans="1:3" x14ac:dyDescent="0.25">
      <c r="A439" s="451" t="s">
        <v>77</v>
      </c>
      <c r="B439" s="452"/>
      <c r="C439" s="453"/>
    </row>
    <row r="440" spans="1:3" x14ac:dyDescent="0.25">
      <c r="A440" s="118" t="s">
        <v>109</v>
      </c>
      <c r="B440" s="117">
        <f>B441+B442+B447+B448</f>
        <v>848</v>
      </c>
      <c r="C440" s="117">
        <f>C441+C442+C447+C448</f>
        <v>522634</v>
      </c>
    </row>
    <row r="441" spans="1:3" x14ac:dyDescent="0.25">
      <c r="A441" s="119" t="s">
        <v>17</v>
      </c>
      <c r="B441" s="117">
        <v>246</v>
      </c>
      <c r="C441" s="117">
        <v>152251</v>
      </c>
    </row>
    <row r="442" spans="1:3" x14ac:dyDescent="0.25">
      <c r="A442" s="119" t="s">
        <v>22</v>
      </c>
      <c r="B442" s="116">
        <v>168</v>
      </c>
      <c r="C442" s="116">
        <v>103799</v>
      </c>
    </row>
    <row r="443" spans="1:3" x14ac:dyDescent="0.25">
      <c r="A443" s="120" t="s">
        <v>18</v>
      </c>
      <c r="B443" s="121">
        <v>38</v>
      </c>
      <c r="C443" s="121">
        <v>23623</v>
      </c>
    </row>
    <row r="444" spans="1:3" x14ac:dyDescent="0.25">
      <c r="A444" s="120" t="s">
        <v>19</v>
      </c>
      <c r="B444" s="121">
        <v>116</v>
      </c>
      <c r="C444" s="121">
        <v>71585</v>
      </c>
    </row>
    <row r="445" spans="1:3" x14ac:dyDescent="0.25">
      <c r="A445" s="120" t="s">
        <v>20</v>
      </c>
      <c r="B445" s="121">
        <v>3</v>
      </c>
      <c r="C445" s="121">
        <v>1432</v>
      </c>
    </row>
    <row r="446" spans="1:3" x14ac:dyDescent="0.25">
      <c r="A446" s="120" t="s">
        <v>21</v>
      </c>
      <c r="B446" s="121">
        <v>11</v>
      </c>
      <c r="C446" s="121">
        <v>7159</v>
      </c>
    </row>
    <row r="447" spans="1:3" x14ac:dyDescent="0.25">
      <c r="A447" s="119" t="s">
        <v>23</v>
      </c>
      <c r="B447" s="117">
        <v>223</v>
      </c>
      <c r="C447" s="117">
        <v>137314</v>
      </c>
    </row>
    <row r="448" spans="1:3" x14ac:dyDescent="0.25">
      <c r="A448" s="119" t="s">
        <v>24</v>
      </c>
      <c r="B448" s="117">
        <v>211</v>
      </c>
      <c r="C448" s="117">
        <v>129270</v>
      </c>
    </row>
    <row r="449" spans="1:3" x14ac:dyDescent="0.25">
      <c r="A449" s="451" t="s">
        <v>78</v>
      </c>
      <c r="B449" s="452"/>
      <c r="C449" s="453"/>
    </row>
    <row r="450" spans="1:3" x14ac:dyDescent="0.25">
      <c r="A450" s="118" t="s">
        <v>109</v>
      </c>
      <c r="B450" s="117">
        <f>B451+B452+B456+B457</f>
        <v>806</v>
      </c>
      <c r="C450" s="117">
        <f>C451+C452+C456+C457</f>
        <v>496937</v>
      </c>
    </row>
    <row r="451" spans="1:3" x14ac:dyDescent="0.25">
      <c r="A451" s="119" t="s">
        <v>17</v>
      </c>
      <c r="B451" s="117">
        <v>235</v>
      </c>
      <c r="C451" s="117">
        <v>144766</v>
      </c>
    </row>
    <row r="452" spans="1:3" x14ac:dyDescent="0.25">
      <c r="A452" s="119" t="s">
        <v>22</v>
      </c>
      <c r="B452" s="116">
        <v>161</v>
      </c>
      <c r="C452" s="116">
        <v>98695</v>
      </c>
    </row>
    <row r="453" spans="1:3" x14ac:dyDescent="0.25">
      <c r="A453" s="120" t="s">
        <v>18</v>
      </c>
      <c r="B453" s="121">
        <v>28</v>
      </c>
      <c r="C453" s="121">
        <v>17276</v>
      </c>
    </row>
    <row r="454" spans="1:3" x14ac:dyDescent="0.25">
      <c r="A454" s="120" t="s">
        <v>19</v>
      </c>
      <c r="B454" s="121">
        <v>128</v>
      </c>
      <c r="C454" s="121">
        <v>78295</v>
      </c>
    </row>
    <row r="455" spans="1:3" x14ac:dyDescent="0.25">
      <c r="A455" s="120" t="s">
        <v>21</v>
      </c>
      <c r="B455" s="121">
        <v>5</v>
      </c>
      <c r="C455" s="121">
        <v>3124</v>
      </c>
    </row>
    <row r="456" spans="1:3" x14ac:dyDescent="0.25">
      <c r="A456" s="119" t="s">
        <v>23</v>
      </c>
      <c r="B456" s="117">
        <v>212</v>
      </c>
      <c r="C456" s="117">
        <v>131020</v>
      </c>
    </row>
    <row r="457" spans="1:3" x14ac:dyDescent="0.25">
      <c r="A457" s="119" t="s">
        <v>24</v>
      </c>
      <c r="B457" s="117">
        <v>198</v>
      </c>
      <c r="C457" s="117">
        <v>122456</v>
      </c>
    </row>
    <row r="458" spans="1:3" x14ac:dyDescent="0.25">
      <c r="A458" s="451" t="s">
        <v>79</v>
      </c>
      <c r="B458" s="452"/>
      <c r="C458" s="453"/>
    </row>
    <row r="459" spans="1:3" x14ac:dyDescent="0.25">
      <c r="A459" s="118" t="s">
        <v>109</v>
      </c>
      <c r="B459" s="117">
        <f>B460+B461+B465+B466</f>
        <v>1073</v>
      </c>
      <c r="C459" s="117">
        <f>C460+C461+C465+C466</f>
        <v>661541</v>
      </c>
    </row>
    <row r="460" spans="1:3" x14ac:dyDescent="0.25">
      <c r="A460" s="119" t="s">
        <v>17</v>
      </c>
      <c r="B460" s="117">
        <v>313</v>
      </c>
      <c r="C460" s="117">
        <v>192717</v>
      </c>
    </row>
    <row r="461" spans="1:3" x14ac:dyDescent="0.25">
      <c r="A461" s="119" t="s">
        <v>22</v>
      </c>
      <c r="B461" s="116">
        <v>213</v>
      </c>
      <c r="C461" s="116">
        <v>131387</v>
      </c>
    </row>
    <row r="462" spans="1:3" x14ac:dyDescent="0.25">
      <c r="A462" s="120" t="s">
        <v>19</v>
      </c>
      <c r="B462" s="121">
        <v>51</v>
      </c>
      <c r="C462" s="121">
        <v>31607</v>
      </c>
    </row>
    <row r="463" spans="1:3" x14ac:dyDescent="0.25">
      <c r="A463" s="120" t="s">
        <v>20</v>
      </c>
      <c r="B463" s="121">
        <v>1</v>
      </c>
      <c r="C463" s="121">
        <v>743</v>
      </c>
    </row>
    <row r="464" spans="1:3" x14ac:dyDescent="0.25">
      <c r="A464" s="120" t="s">
        <v>21</v>
      </c>
      <c r="B464" s="121">
        <v>161</v>
      </c>
      <c r="C464" s="121">
        <v>99037</v>
      </c>
    </row>
    <row r="465" spans="1:3" x14ac:dyDescent="0.25">
      <c r="A465" s="119" t="s">
        <v>23</v>
      </c>
      <c r="B465" s="117">
        <v>282</v>
      </c>
      <c r="C465" s="117">
        <v>173810</v>
      </c>
    </row>
    <row r="466" spans="1:3" x14ac:dyDescent="0.25">
      <c r="A466" s="119" t="s">
        <v>24</v>
      </c>
      <c r="B466" s="117">
        <v>265</v>
      </c>
      <c r="C466" s="117">
        <v>163627</v>
      </c>
    </row>
    <row r="467" spans="1:3" ht="12.95" customHeight="1" x14ac:dyDescent="0.25">
      <c r="A467" s="451" t="s">
        <v>80</v>
      </c>
      <c r="B467" s="452"/>
      <c r="C467" s="453"/>
    </row>
    <row r="468" spans="1:3" x14ac:dyDescent="0.25">
      <c r="A468" s="118" t="s">
        <v>109</v>
      </c>
      <c r="B468" s="117">
        <f>B469+B470+B475+B476</f>
        <v>200</v>
      </c>
      <c r="C468" s="117">
        <f>C469+C470+C475+C476</f>
        <v>123626</v>
      </c>
    </row>
    <row r="469" spans="1:3" x14ac:dyDescent="0.25">
      <c r="A469" s="119" t="s">
        <v>17</v>
      </c>
      <c r="B469" s="117">
        <v>60</v>
      </c>
      <c r="C469" s="117">
        <v>36014</v>
      </c>
    </row>
    <row r="470" spans="1:3" x14ac:dyDescent="0.25">
      <c r="A470" s="119" t="s">
        <v>22</v>
      </c>
      <c r="B470" s="116">
        <v>40</v>
      </c>
      <c r="C470" s="116">
        <v>24553</v>
      </c>
    </row>
    <row r="471" spans="1:3" x14ac:dyDescent="0.25">
      <c r="A471" s="120" t="s">
        <v>18</v>
      </c>
      <c r="B471" s="121">
        <v>8</v>
      </c>
      <c r="C471" s="121">
        <v>4911</v>
      </c>
    </row>
    <row r="472" spans="1:3" x14ac:dyDescent="0.25">
      <c r="A472" s="120" t="s">
        <v>19</v>
      </c>
      <c r="B472" s="121">
        <v>8</v>
      </c>
      <c r="C472" s="121">
        <v>4911</v>
      </c>
    </row>
    <row r="473" spans="1:3" x14ac:dyDescent="0.25">
      <c r="A473" s="120" t="s">
        <v>20</v>
      </c>
      <c r="B473" s="121">
        <v>8</v>
      </c>
      <c r="C473" s="121">
        <v>4911</v>
      </c>
    </row>
    <row r="474" spans="1:3" x14ac:dyDescent="0.25">
      <c r="A474" s="120" t="s">
        <v>21</v>
      </c>
      <c r="B474" s="121">
        <v>16</v>
      </c>
      <c r="C474" s="121">
        <v>9820</v>
      </c>
    </row>
    <row r="475" spans="1:3" x14ac:dyDescent="0.25">
      <c r="A475" s="119" t="s">
        <v>23</v>
      </c>
      <c r="B475" s="117">
        <v>55</v>
      </c>
      <c r="C475" s="117">
        <v>32480</v>
      </c>
    </row>
    <row r="476" spans="1:3" x14ac:dyDescent="0.25">
      <c r="A476" s="119" t="s">
        <v>24</v>
      </c>
      <c r="B476" s="117">
        <v>45</v>
      </c>
      <c r="C476" s="117">
        <v>30579</v>
      </c>
    </row>
    <row r="477" spans="1:3" ht="15.2" customHeight="1" x14ac:dyDescent="0.25">
      <c r="A477" s="451" t="s">
        <v>81</v>
      </c>
      <c r="B477" s="452"/>
      <c r="C477" s="453"/>
    </row>
    <row r="478" spans="1:3" x14ac:dyDescent="0.25">
      <c r="A478" s="118" t="s">
        <v>109</v>
      </c>
      <c r="B478" s="117">
        <f>B479+B480+B483+B484</f>
        <v>923</v>
      </c>
      <c r="C478" s="117">
        <f>C479+C480+C483+C484</f>
        <v>569168</v>
      </c>
    </row>
    <row r="479" spans="1:3" x14ac:dyDescent="0.25">
      <c r="A479" s="119" t="s">
        <v>17</v>
      </c>
      <c r="B479" s="117">
        <v>269</v>
      </c>
      <c r="C479" s="117">
        <v>165807</v>
      </c>
    </row>
    <row r="480" spans="1:3" x14ac:dyDescent="0.25">
      <c r="A480" s="119" t="s">
        <v>22</v>
      </c>
      <c r="B480" s="116">
        <v>183</v>
      </c>
      <c r="C480" s="116">
        <v>113041</v>
      </c>
    </row>
    <row r="481" spans="1:3" x14ac:dyDescent="0.25">
      <c r="A481" s="120" t="s">
        <v>19</v>
      </c>
      <c r="B481" s="121">
        <v>46</v>
      </c>
      <c r="C481" s="121">
        <v>28260</v>
      </c>
    </row>
    <row r="482" spans="1:3" x14ac:dyDescent="0.25">
      <c r="A482" s="120" t="s">
        <v>21</v>
      </c>
      <c r="B482" s="121">
        <v>137</v>
      </c>
      <c r="C482" s="121">
        <v>84781</v>
      </c>
    </row>
    <row r="483" spans="1:3" x14ac:dyDescent="0.25">
      <c r="A483" s="119" t="s">
        <v>23</v>
      </c>
      <c r="B483" s="117">
        <v>243</v>
      </c>
      <c r="C483" s="117">
        <v>149540</v>
      </c>
    </row>
    <row r="484" spans="1:3" x14ac:dyDescent="0.25">
      <c r="A484" s="119" t="s">
        <v>24</v>
      </c>
      <c r="B484" s="117">
        <v>228</v>
      </c>
      <c r="C484" s="117">
        <v>140780</v>
      </c>
    </row>
    <row r="485" spans="1:3" ht="15.2" customHeight="1" x14ac:dyDescent="0.25">
      <c r="A485" s="451" t="s">
        <v>82</v>
      </c>
      <c r="B485" s="452"/>
      <c r="C485" s="453"/>
    </row>
    <row r="486" spans="1:3" x14ac:dyDescent="0.25">
      <c r="A486" s="118" t="s">
        <v>109</v>
      </c>
      <c r="B486" s="117">
        <f>B487+B488+B493+B494</f>
        <v>1387</v>
      </c>
      <c r="C486" s="117">
        <f>C487+C488+C493+C494</f>
        <v>854968</v>
      </c>
    </row>
    <row r="487" spans="1:3" x14ac:dyDescent="0.25">
      <c r="A487" s="119" t="s">
        <v>17</v>
      </c>
      <c r="B487" s="117">
        <v>405</v>
      </c>
      <c r="C487" s="117">
        <v>249065</v>
      </c>
    </row>
    <row r="488" spans="1:3" x14ac:dyDescent="0.25">
      <c r="A488" s="119" t="s">
        <v>22</v>
      </c>
      <c r="B488" s="116">
        <v>275</v>
      </c>
      <c r="C488" s="116">
        <v>169803</v>
      </c>
    </row>
    <row r="489" spans="1:3" x14ac:dyDescent="0.25">
      <c r="A489" s="120" t="s">
        <v>18</v>
      </c>
      <c r="B489" s="121">
        <v>7</v>
      </c>
      <c r="C489" s="121">
        <v>4449</v>
      </c>
    </row>
    <row r="490" spans="1:3" x14ac:dyDescent="0.25">
      <c r="A490" s="120" t="s">
        <v>19</v>
      </c>
      <c r="B490" s="121">
        <v>91</v>
      </c>
      <c r="C490" s="121">
        <v>56354</v>
      </c>
    </row>
    <row r="491" spans="1:3" x14ac:dyDescent="0.25">
      <c r="A491" s="120" t="s">
        <v>20</v>
      </c>
      <c r="B491" s="121">
        <v>6</v>
      </c>
      <c r="C491" s="121">
        <v>3707</v>
      </c>
    </row>
    <row r="492" spans="1:3" x14ac:dyDescent="0.25">
      <c r="A492" s="120" t="s">
        <v>21</v>
      </c>
      <c r="B492" s="121">
        <v>171</v>
      </c>
      <c r="C492" s="121">
        <v>105293</v>
      </c>
    </row>
    <row r="493" spans="1:3" x14ac:dyDescent="0.25">
      <c r="A493" s="119" t="s">
        <v>23</v>
      </c>
      <c r="B493" s="117">
        <v>365</v>
      </c>
      <c r="C493" s="117">
        <v>224628</v>
      </c>
    </row>
    <row r="494" spans="1:3" x14ac:dyDescent="0.25">
      <c r="A494" s="119" t="s">
        <v>24</v>
      </c>
      <c r="B494" s="117">
        <v>342</v>
      </c>
      <c r="C494" s="117">
        <v>211472</v>
      </c>
    </row>
    <row r="495" spans="1:3" ht="16.7" customHeight="1" x14ac:dyDescent="0.25">
      <c r="A495" s="451" t="s">
        <v>83</v>
      </c>
      <c r="B495" s="452"/>
      <c r="C495" s="453"/>
    </row>
    <row r="496" spans="1:3" x14ac:dyDescent="0.25">
      <c r="A496" s="118" t="s">
        <v>109</v>
      </c>
      <c r="B496" s="117">
        <f>B497+B498+B501+B502</f>
        <v>340</v>
      </c>
      <c r="C496" s="117">
        <f>C497+C498+C501+C502</f>
        <v>210095</v>
      </c>
    </row>
    <row r="497" spans="1:3" x14ac:dyDescent="0.25">
      <c r="A497" s="119" t="s">
        <v>17</v>
      </c>
      <c r="B497" s="117">
        <v>100</v>
      </c>
      <c r="C497" s="117">
        <v>61204</v>
      </c>
    </row>
    <row r="498" spans="1:3" x14ac:dyDescent="0.25">
      <c r="A498" s="119" t="s">
        <v>22</v>
      </c>
      <c r="B498" s="116">
        <v>67</v>
      </c>
      <c r="C498" s="116">
        <v>41727</v>
      </c>
    </row>
    <row r="499" spans="1:3" x14ac:dyDescent="0.25">
      <c r="A499" s="120" t="s">
        <v>20</v>
      </c>
      <c r="B499" s="121">
        <v>23</v>
      </c>
      <c r="C499" s="121">
        <v>14187</v>
      </c>
    </row>
    <row r="500" spans="1:3" x14ac:dyDescent="0.25">
      <c r="A500" s="120" t="s">
        <v>21</v>
      </c>
      <c r="B500" s="121">
        <v>44</v>
      </c>
      <c r="C500" s="121">
        <v>27540</v>
      </c>
    </row>
    <row r="501" spans="1:3" x14ac:dyDescent="0.25">
      <c r="A501" s="119" t="s">
        <v>23</v>
      </c>
      <c r="B501" s="117">
        <v>90</v>
      </c>
      <c r="C501" s="117">
        <v>55200</v>
      </c>
    </row>
    <row r="502" spans="1:3" x14ac:dyDescent="0.25">
      <c r="A502" s="119" t="s">
        <v>24</v>
      </c>
      <c r="B502" s="117">
        <v>83</v>
      </c>
      <c r="C502" s="117">
        <v>51964</v>
      </c>
    </row>
    <row r="503" spans="1:3" ht="14.45" customHeight="1" x14ac:dyDescent="0.25">
      <c r="A503" s="451" t="s">
        <v>84</v>
      </c>
      <c r="B503" s="452"/>
      <c r="C503" s="453"/>
    </row>
    <row r="504" spans="1:3" x14ac:dyDescent="0.25">
      <c r="A504" s="118" t="s">
        <v>109</v>
      </c>
      <c r="B504" s="117">
        <f>B505+B506+B509+B510</f>
        <v>244</v>
      </c>
      <c r="C504" s="117">
        <f>C505+C506+C509+C510</f>
        <v>150366</v>
      </c>
    </row>
    <row r="505" spans="1:3" x14ac:dyDescent="0.25">
      <c r="A505" s="119" t="s">
        <v>17</v>
      </c>
      <c r="B505" s="117">
        <v>71</v>
      </c>
      <c r="C505" s="117">
        <v>43804</v>
      </c>
    </row>
    <row r="506" spans="1:3" x14ac:dyDescent="0.25">
      <c r="A506" s="119" t="s">
        <v>22</v>
      </c>
      <c r="B506" s="116">
        <v>49</v>
      </c>
      <c r="C506" s="116">
        <v>29864</v>
      </c>
    </row>
    <row r="507" spans="1:3" x14ac:dyDescent="0.25">
      <c r="A507" s="120" t="s">
        <v>19</v>
      </c>
      <c r="B507" s="121">
        <v>14</v>
      </c>
      <c r="C507" s="121">
        <v>8533</v>
      </c>
    </row>
    <row r="508" spans="1:3" x14ac:dyDescent="0.25">
      <c r="A508" s="120" t="s">
        <v>20</v>
      </c>
      <c r="B508" s="121">
        <v>35</v>
      </c>
      <c r="C508" s="121">
        <v>21331</v>
      </c>
    </row>
    <row r="509" spans="1:3" x14ac:dyDescent="0.25">
      <c r="A509" s="119" t="s">
        <v>23</v>
      </c>
      <c r="B509" s="117">
        <v>64</v>
      </c>
      <c r="C509" s="117">
        <v>39506</v>
      </c>
    </row>
    <row r="510" spans="1:3" x14ac:dyDescent="0.25">
      <c r="A510" s="119" t="s">
        <v>24</v>
      </c>
      <c r="B510" s="117">
        <v>60</v>
      </c>
      <c r="C510" s="117">
        <v>37192</v>
      </c>
    </row>
    <row r="511" spans="1:3" ht="15.2" customHeight="1" x14ac:dyDescent="0.25">
      <c r="A511" s="451" t="s">
        <v>85</v>
      </c>
      <c r="B511" s="452"/>
      <c r="C511" s="453"/>
    </row>
    <row r="512" spans="1:3" x14ac:dyDescent="0.25">
      <c r="A512" s="118" t="s">
        <v>109</v>
      </c>
      <c r="B512" s="117">
        <f>B513+B514+B519+B520</f>
        <v>22</v>
      </c>
      <c r="C512" s="117">
        <f>C513+C514+C519+C520</f>
        <v>13197</v>
      </c>
    </row>
    <row r="513" spans="1:3" x14ac:dyDescent="0.25">
      <c r="A513" s="119" t="s">
        <v>17</v>
      </c>
      <c r="B513" s="117">
        <v>5</v>
      </c>
      <c r="C513" s="117">
        <v>3845</v>
      </c>
    </row>
    <row r="514" spans="1:3" x14ac:dyDescent="0.25">
      <c r="A514" s="119" t="s">
        <v>22</v>
      </c>
      <c r="B514" s="116">
        <v>3</v>
      </c>
      <c r="C514" s="116">
        <v>2621</v>
      </c>
    </row>
    <row r="515" spans="1:3" x14ac:dyDescent="0.25">
      <c r="A515" s="120" t="s">
        <v>18</v>
      </c>
      <c r="B515" s="121">
        <v>0</v>
      </c>
      <c r="C515" s="121">
        <v>0</v>
      </c>
    </row>
    <row r="516" spans="1:3" x14ac:dyDescent="0.25">
      <c r="A516" s="120" t="s">
        <v>19</v>
      </c>
      <c r="B516" s="121">
        <v>1</v>
      </c>
      <c r="C516" s="121">
        <v>786</v>
      </c>
    </row>
    <row r="517" spans="1:3" x14ac:dyDescent="0.25">
      <c r="A517" s="120" t="s">
        <v>20</v>
      </c>
      <c r="B517" s="121">
        <v>1</v>
      </c>
      <c r="C517" s="121">
        <v>787</v>
      </c>
    </row>
    <row r="518" spans="1:3" x14ac:dyDescent="0.25">
      <c r="A518" s="120" t="s">
        <v>21</v>
      </c>
      <c r="B518" s="121">
        <v>1</v>
      </c>
      <c r="C518" s="121">
        <v>1048</v>
      </c>
    </row>
    <row r="519" spans="1:3" x14ac:dyDescent="0.25">
      <c r="A519" s="119" t="s">
        <v>23</v>
      </c>
      <c r="B519" s="117">
        <v>5</v>
      </c>
      <c r="C519" s="117">
        <v>3466</v>
      </c>
    </row>
    <row r="520" spans="1:3" x14ac:dyDescent="0.25">
      <c r="A520" s="119" t="s">
        <v>24</v>
      </c>
      <c r="B520" s="117">
        <v>9</v>
      </c>
      <c r="C520" s="117">
        <v>3265</v>
      </c>
    </row>
    <row r="521" spans="1:3" x14ac:dyDescent="0.25">
      <c r="A521" s="451" t="s">
        <v>86</v>
      </c>
      <c r="B521" s="452"/>
      <c r="C521" s="453"/>
    </row>
    <row r="522" spans="1:3" x14ac:dyDescent="0.25">
      <c r="A522" s="118" t="s">
        <v>109</v>
      </c>
      <c r="B522" s="117">
        <f>B523+B524+B529+B530</f>
        <v>318</v>
      </c>
      <c r="C522" s="117">
        <f>C523+C524+C529+C530</f>
        <v>195858</v>
      </c>
    </row>
    <row r="523" spans="1:3" x14ac:dyDescent="0.25">
      <c r="A523" s="119" t="s">
        <v>17</v>
      </c>
      <c r="B523" s="117">
        <v>93</v>
      </c>
      <c r="C523" s="117">
        <v>57057</v>
      </c>
    </row>
    <row r="524" spans="1:3" x14ac:dyDescent="0.25">
      <c r="A524" s="119" t="s">
        <v>22</v>
      </c>
      <c r="B524" s="116">
        <v>64</v>
      </c>
      <c r="C524" s="116">
        <v>38899</v>
      </c>
    </row>
    <row r="525" spans="1:3" x14ac:dyDescent="0.25">
      <c r="A525" s="120" t="s">
        <v>18</v>
      </c>
      <c r="B525" s="121">
        <v>8</v>
      </c>
      <c r="C525" s="121">
        <v>4744</v>
      </c>
    </row>
    <row r="526" spans="1:3" x14ac:dyDescent="0.25">
      <c r="A526" s="120" t="s">
        <v>19</v>
      </c>
      <c r="B526" s="121">
        <v>10</v>
      </c>
      <c r="C526" s="121">
        <v>6167</v>
      </c>
    </row>
    <row r="527" spans="1:3" x14ac:dyDescent="0.25">
      <c r="A527" s="120" t="s">
        <v>20</v>
      </c>
      <c r="B527" s="121">
        <v>3</v>
      </c>
      <c r="C527" s="121">
        <v>1423</v>
      </c>
    </row>
    <row r="528" spans="1:3" x14ac:dyDescent="0.25">
      <c r="A528" s="120" t="s">
        <v>21</v>
      </c>
      <c r="B528" s="121">
        <v>43</v>
      </c>
      <c r="C528" s="121">
        <v>26565</v>
      </c>
    </row>
    <row r="529" spans="1:3" x14ac:dyDescent="0.25">
      <c r="A529" s="119" t="s">
        <v>23</v>
      </c>
      <c r="B529" s="117">
        <v>83</v>
      </c>
      <c r="C529" s="117">
        <v>51458</v>
      </c>
    </row>
    <row r="530" spans="1:3" x14ac:dyDescent="0.25">
      <c r="A530" s="119" t="s">
        <v>24</v>
      </c>
      <c r="B530" s="117">
        <v>78</v>
      </c>
      <c r="C530" s="117">
        <v>48444</v>
      </c>
    </row>
    <row r="531" spans="1:3" ht="15.2" customHeight="1" x14ac:dyDescent="0.25">
      <c r="A531" s="454" t="s">
        <v>87</v>
      </c>
      <c r="B531" s="454"/>
      <c r="C531" s="454"/>
    </row>
    <row r="532" spans="1:3" x14ac:dyDescent="0.25">
      <c r="A532" s="123" t="s">
        <v>109</v>
      </c>
      <c r="B532" s="124">
        <f>B533+B534+B539+B540</f>
        <v>124</v>
      </c>
      <c r="C532" s="124">
        <f>C533+C534+C539+C540</f>
        <v>75704</v>
      </c>
    </row>
    <row r="533" spans="1:3" x14ac:dyDescent="0.25">
      <c r="A533" s="125" t="s">
        <v>17</v>
      </c>
      <c r="B533" s="124">
        <v>35</v>
      </c>
      <c r="C533" s="124">
        <v>22055</v>
      </c>
    </row>
    <row r="534" spans="1:3" x14ac:dyDescent="0.25">
      <c r="A534" s="125" t="s">
        <v>22</v>
      </c>
      <c r="B534" s="126">
        <v>24</v>
      </c>
      <c r="C534" s="126">
        <v>15037</v>
      </c>
    </row>
    <row r="535" spans="1:3" x14ac:dyDescent="0.25">
      <c r="A535" s="127" t="s">
        <v>18</v>
      </c>
      <c r="B535" s="128">
        <v>5</v>
      </c>
      <c r="C535" s="128">
        <v>3007</v>
      </c>
    </row>
    <row r="536" spans="1:3" x14ac:dyDescent="0.25">
      <c r="A536" s="127" t="s">
        <v>19</v>
      </c>
      <c r="B536" s="128">
        <v>5</v>
      </c>
      <c r="C536" s="128">
        <v>3007</v>
      </c>
    </row>
    <row r="537" spans="1:3" x14ac:dyDescent="0.25">
      <c r="A537" s="127" t="s">
        <v>20</v>
      </c>
      <c r="B537" s="128">
        <v>5</v>
      </c>
      <c r="C537" s="128">
        <v>3007</v>
      </c>
    </row>
    <row r="538" spans="1:3" x14ac:dyDescent="0.25">
      <c r="A538" s="127" t="s">
        <v>21</v>
      </c>
      <c r="B538" s="128">
        <v>9</v>
      </c>
      <c r="C538" s="128">
        <v>6016</v>
      </c>
    </row>
    <row r="539" spans="1:3" x14ac:dyDescent="0.25">
      <c r="A539" s="125" t="s">
        <v>23</v>
      </c>
      <c r="B539" s="124">
        <v>31</v>
      </c>
      <c r="C539" s="124">
        <v>19890</v>
      </c>
    </row>
    <row r="540" spans="1:3" x14ac:dyDescent="0.25">
      <c r="A540" s="125" t="s">
        <v>24</v>
      </c>
      <c r="B540" s="124">
        <v>34</v>
      </c>
      <c r="C540" s="124">
        <v>18722</v>
      </c>
    </row>
  </sheetData>
  <mergeCells count="62">
    <mergeCell ref="A477:C477"/>
    <mergeCell ref="A467:C467"/>
    <mergeCell ref="A458:C458"/>
    <mergeCell ref="A449:C449"/>
    <mergeCell ref="A531:C531"/>
    <mergeCell ref="A521:C521"/>
    <mergeCell ref="A511:C511"/>
    <mergeCell ref="A503:C503"/>
    <mergeCell ref="A495:C495"/>
    <mergeCell ref="A485:C485"/>
    <mergeCell ref="A5:C5"/>
    <mergeCell ref="A109:C109"/>
    <mergeCell ref="A99:C99"/>
    <mergeCell ref="A89:C89"/>
    <mergeCell ref="A79:C79"/>
    <mergeCell ref="A69:C69"/>
    <mergeCell ref="A62:C62"/>
    <mergeCell ref="A52:C52"/>
    <mergeCell ref="A42:C42"/>
    <mergeCell ref="A32:C32"/>
    <mergeCell ref="A22:C22"/>
    <mergeCell ref="A15:C15"/>
    <mergeCell ref="A243:C243"/>
    <mergeCell ref="A119:C119"/>
    <mergeCell ref="A225:C225"/>
    <mergeCell ref="A216:C216"/>
    <mergeCell ref="A207:C207"/>
    <mergeCell ref="A198:C198"/>
    <mergeCell ref="A188:C188"/>
    <mergeCell ref="A180:C180"/>
    <mergeCell ref="A166:C166"/>
    <mergeCell ref="A156:C156"/>
    <mergeCell ref="A147:C147"/>
    <mergeCell ref="A138:C138"/>
    <mergeCell ref="A129:C129"/>
    <mergeCell ref="A388:C388"/>
    <mergeCell ref="A378:C378"/>
    <mergeCell ref="A369:C369"/>
    <mergeCell ref="A361:C361"/>
    <mergeCell ref="A351:C351"/>
    <mergeCell ref="A342:C342"/>
    <mergeCell ref="B1:C1"/>
    <mergeCell ref="A2:C2"/>
    <mergeCell ref="A3:A4"/>
    <mergeCell ref="B3:C3"/>
    <mergeCell ref="A234:C234"/>
    <mergeCell ref="A332:C332"/>
    <mergeCell ref="A322:C322"/>
    <mergeCell ref="A312:C312"/>
    <mergeCell ref="A304:C304"/>
    <mergeCell ref="A295:C295"/>
    <mergeCell ref="A286:C286"/>
    <mergeCell ref="A277:C277"/>
    <mergeCell ref="A268:C268"/>
    <mergeCell ref="A260:C260"/>
    <mergeCell ref="A251:C251"/>
    <mergeCell ref="A396:C396"/>
    <mergeCell ref="A439:C439"/>
    <mergeCell ref="A430:C430"/>
    <mergeCell ref="A422:C422"/>
    <mergeCell ref="A413:C413"/>
    <mergeCell ref="A404:C404"/>
  </mergeCells>
  <pageMargins left="0.7" right="0.7" top="0.75" bottom="0.75" header="0.3" footer="0.3"/>
  <pageSetup paperSize="9" scale="92" orientation="portrait" r:id="rId1"/>
  <rowBreaks count="10" manualBreakCount="10">
    <brk id="41" max="16383" man="1"/>
    <brk id="88" max="16383" man="1"/>
    <brk id="137" max="16383" man="1"/>
    <brk id="187" max="16383" man="1"/>
    <brk id="233" max="16383" man="1"/>
    <brk id="285" max="16383" man="1"/>
    <brk id="331" max="16383" man="1"/>
    <brk id="377" max="16383" man="1"/>
    <brk id="476" max="16383" man="1"/>
    <brk id="53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2"/>
  <sheetViews>
    <sheetView view="pageBreakPreview" zoomScale="96" zoomScaleNormal="100" zoomScaleSheetLayoutView="96" workbookViewId="0">
      <pane xSplit="1" ySplit="4" topLeftCell="B578" activePane="bottomRight" state="frozen"/>
      <selection pane="topRight" activeCell="B1" sqref="B1"/>
      <selection pane="bottomLeft" activeCell="A5" sqref="A5"/>
      <selection pane="bottomRight" activeCell="B122" sqref="B122"/>
    </sheetView>
  </sheetViews>
  <sheetFormatPr defaultColWidth="9.140625" defaultRowHeight="12" outlineLevelRow="3" x14ac:dyDescent="0.2"/>
  <cols>
    <col min="1" max="1" width="34" style="93" customWidth="1"/>
    <col min="2" max="2" width="17.140625" style="112" customWidth="1"/>
    <col min="3" max="3" width="15.5703125" style="94" customWidth="1"/>
    <col min="4" max="250" width="9.140625" style="93"/>
    <col min="251" max="251" width="2" style="93" customWidth="1"/>
    <col min="252" max="252" width="34" style="93" customWidth="1"/>
    <col min="253" max="253" width="12.5703125" style="93" customWidth="1"/>
    <col min="254" max="254" width="9.5703125" style="93" customWidth="1"/>
    <col min="255" max="506" width="9.140625" style="93"/>
    <col min="507" max="507" width="2" style="93" customWidth="1"/>
    <col min="508" max="508" width="34" style="93" customWidth="1"/>
    <col min="509" max="509" width="12.5703125" style="93" customWidth="1"/>
    <col min="510" max="510" width="9.5703125" style="93" customWidth="1"/>
    <col min="511" max="762" width="9.140625" style="93"/>
    <col min="763" max="763" width="2" style="93" customWidth="1"/>
    <col min="764" max="764" width="34" style="93" customWidth="1"/>
    <col min="765" max="765" width="12.5703125" style="93" customWidth="1"/>
    <col min="766" max="766" width="9.5703125" style="93" customWidth="1"/>
    <col min="767" max="1018" width="9.140625" style="93"/>
    <col min="1019" max="1019" width="2" style="93" customWidth="1"/>
    <col min="1020" max="1020" width="34" style="93" customWidth="1"/>
    <col min="1021" max="1021" width="12.5703125" style="93" customWidth="1"/>
    <col min="1022" max="1022" width="9.5703125" style="93" customWidth="1"/>
    <col min="1023" max="1274" width="9.140625" style="93"/>
    <col min="1275" max="1275" width="2" style="93" customWidth="1"/>
    <col min="1276" max="1276" width="34" style="93" customWidth="1"/>
    <col min="1277" max="1277" width="12.5703125" style="93" customWidth="1"/>
    <col min="1278" max="1278" width="9.5703125" style="93" customWidth="1"/>
    <col min="1279" max="1530" width="9.140625" style="93"/>
    <col min="1531" max="1531" width="2" style="93" customWidth="1"/>
    <col min="1532" max="1532" width="34" style="93" customWidth="1"/>
    <col min="1533" max="1533" width="12.5703125" style="93" customWidth="1"/>
    <col min="1534" max="1534" width="9.5703125" style="93" customWidth="1"/>
    <col min="1535" max="1786" width="9.140625" style="93"/>
    <col min="1787" max="1787" width="2" style="93" customWidth="1"/>
    <col min="1788" max="1788" width="34" style="93" customWidth="1"/>
    <col min="1789" max="1789" width="12.5703125" style="93" customWidth="1"/>
    <col min="1790" max="1790" width="9.5703125" style="93" customWidth="1"/>
    <col min="1791" max="2042" width="9.140625" style="93"/>
    <col min="2043" max="2043" width="2" style="93" customWidth="1"/>
    <col min="2044" max="2044" width="34" style="93" customWidth="1"/>
    <col min="2045" max="2045" width="12.5703125" style="93" customWidth="1"/>
    <col min="2046" max="2046" width="9.5703125" style="93" customWidth="1"/>
    <col min="2047" max="2298" width="9.140625" style="93"/>
    <col min="2299" max="2299" width="2" style="93" customWidth="1"/>
    <col min="2300" max="2300" width="34" style="93" customWidth="1"/>
    <col min="2301" max="2301" width="12.5703125" style="93" customWidth="1"/>
    <col min="2302" max="2302" width="9.5703125" style="93" customWidth="1"/>
    <col min="2303" max="2554" width="9.140625" style="93"/>
    <col min="2555" max="2555" width="2" style="93" customWidth="1"/>
    <col min="2556" max="2556" width="34" style="93" customWidth="1"/>
    <col min="2557" max="2557" width="12.5703125" style="93" customWidth="1"/>
    <col min="2558" max="2558" width="9.5703125" style="93" customWidth="1"/>
    <col min="2559" max="2810" width="9.140625" style="93"/>
    <col min="2811" max="2811" width="2" style="93" customWidth="1"/>
    <col min="2812" max="2812" width="34" style="93" customWidth="1"/>
    <col min="2813" max="2813" width="12.5703125" style="93" customWidth="1"/>
    <col min="2814" max="2814" width="9.5703125" style="93" customWidth="1"/>
    <col min="2815" max="3066" width="9.140625" style="93"/>
    <col min="3067" max="3067" width="2" style="93" customWidth="1"/>
    <col min="3068" max="3068" width="34" style="93" customWidth="1"/>
    <col min="3069" max="3069" width="12.5703125" style="93" customWidth="1"/>
    <col min="3070" max="3070" width="9.5703125" style="93" customWidth="1"/>
    <col min="3071" max="3322" width="9.140625" style="93"/>
    <col min="3323" max="3323" width="2" style="93" customWidth="1"/>
    <col min="3324" max="3324" width="34" style="93" customWidth="1"/>
    <col min="3325" max="3325" width="12.5703125" style="93" customWidth="1"/>
    <col min="3326" max="3326" width="9.5703125" style="93" customWidth="1"/>
    <col min="3327" max="3578" width="9.140625" style="93"/>
    <col min="3579" max="3579" width="2" style="93" customWidth="1"/>
    <col min="3580" max="3580" width="34" style="93" customWidth="1"/>
    <col min="3581" max="3581" width="12.5703125" style="93" customWidth="1"/>
    <col min="3582" max="3582" width="9.5703125" style="93" customWidth="1"/>
    <col min="3583" max="3834" width="9.140625" style="93"/>
    <col min="3835" max="3835" width="2" style="93" customWidth="1"/>
    <col min="3836" max="3836" width="34" style="93" customWidth="1"/>
    <col min="3837" max="3837" width="12.5703125" style="93" customWidth="1"/>
    <col min="3838" max="3838" width="9.5703125" style="93" customWidth="1"/>
    <col min="3839" max="4090" width="9.140625" style="93"/>
    <col min="4091" max="4091" width="2" style="93" customWidth="1"/>
    <col min="4092" max="4092" width="34" style="93" customWidth="1"/>
    <col min="4093" max="4093" width="12.5703125" style="93" customWidth="1"/>
    <col min="4094" max="4094" width="9.5703125" style="93" customWidth="1"/>
    <col min="4095" max="4346" width="9.140625" style="93"/>
    <col min="4347" max="4347" width="2" style="93" customWidth="1"/>
    <col min="4348" max="4348" width="34" style="93" customWidth="1"/>
    <col min="4349" max="4349" width="12.5703125" style="93" customWidth="1"/>
    <col min="4350" max="4350" width="9.5703125" style="93" customWidth="1"/>
    <col min="4351" max="4602" width="9.140625" style="93"/>
    <col min="4603" max="4603" width="2" style="93" customWidth="1"/>
    <col min="4604" max="4604" width="34" style="93" customWidth="1"/>
    <col min="4605" max="4605" width="12.5703125" style="93" customWidth="1"/>
    <col min="4606" max="4606" width="9.5703125" style="93" customWidth="1"/>
    <col min="4607" max="4858" width="9.140625" style="93"/>
    <col min="4859" max="4859" width="2" style="93" customWidth="1"/>
    <col min="4860" max="4860" width="34" style="93" customWidth="1"/>
    <col min="4861" max="4861" width="12.5703125" style="93" customWidth="1"/>
    <col min="4862" max="4862" width="9.5703125" style="93" customWidth="1"/>
    <col min="4863" max="5114" width="9.140625" style="93"/>
    <col min="5115" max="5115" width="2" style="93" customWidth="1"/>
    <col min="5116" max="5116" width="34" style="93" customWidth="1"/>
    <col min="5117" max="5117" width="12.5703125" style="93" customWidth="1"/>
    <col min="5118" max="5118" width="9.5703125" style="93" customWidth="1"/>
    <col min="5119" max="5370" width="9.140625" style="93"/>
    <col min="5371" max="5371" width="2" style="93" customWidth="1"/>
    <col min="5372" max="5372" width="34" style="93" customWidth="1"/>
    <col min="5373" max="5373" width="12.5703125" style="93" customWidth="1"/>
    <col min="5374" max="5374" width="9.5703125" style="93" customWidth="1"/>
    <col min="5375" max="5626" width="9.140625" style="93"/>
    <col min="5627" max="5627" width="2" style="93" customWidth="1"/>
    <col min="5628" max="5628" width="34" style="93" customWidth="1"/>
    <col min="5629" max="5629" width="12.5703125" style="93" customWidth="1"/>
    <col min="5630" max="5630" width="9.5703125" style="93" customWidth="1"/>
    <col min="5631" max="5882" width="9.140625" style="93"/>
    <col min="5883" max="5883" width="2" style="93" customWidth="1"/>
    <col min="5884" max="5884" width="34" style="93" customWidth="1"/>
    <col min="5885" max="5885" width="12.5703125" style="93" customWidth="1"/>
    <col min="5886" max="5886" width="9.5703125" style="93" customWidth="1"/>
    <col min="5887" max="6138" width="9.140625" style="93"/>
    <col min="6139" max="6139" width="2" style="93" customWidth="1"/>
    <col min="6140" max="6140" width="34" style="93" customWidth="1"/>
    <col min="6141" max="6141" width="12.5703125" style="93" customWidth="1"/>
    <col min="6142" max="6142" width="9.5703125" style="93" customWidth="1"/>
    <col min="6143" max="6394" width="9.140625" style="93"/>
    <col min="6395" max="6395" width="2" style="93" customWidth="1"/>
    <col min="6396" max="6396" width="34" style="93" customWidth="1"/>
    <col min="6397" max="6397" width="12.5703125" style="93" customWidth="1"/>
    <col min="6398" max="6398" width="9.5703125" style="93" customWidth="1"/>
    <col min="6399" max="6650" width="9.140625" style="93"/>
    <col min="6651" max="6651" width="2" style="93" customWidth="1"/>
    <col min="6652" max="6652" width="34" style="93" customWidth="1"/>
    <col min="6653" max="6653" width="12.5703125" style="93" customWidth="1"/>
    <col min="6654" max="6654" width="9.5703125" style="93" customWidth="1"/>
    <col min="6655" max="6906" width="9.140625" style="93"/>
    <col min="6907" max="6907" width="2" style="93" customWidth="1"/>
    <col min="6908" max="6908" width="34" style="93" customWidth="1"/>
    <col min="6909" max="6909" width="12.5703125" style="93" customWidth="1"/>
    <col min="6910" max="6910" width="9.5703125" style="93" customWidth="1"/>
    <col min="6911" max="7162" width="9.140625" style="93"/>
    <col min="7163" max="7163" width="2" style="93" customWidth="1"/>
    <col min="7164" max="7164" width="34" style="93" customWidth="1"/>
    <col min="7165" max="7165" width="12.5703125" style="93" customWidth="1"/>
    <col min="7166" max="7166" width="9.5703125" style="93" customWidth="1"/>
    <col min="7167" max="7418" width="9.140625" style="93"/>
    <col min="7419" max="7419" width="2" style="93" customWidth="1"/>
    <col min="7420" max="7420" width="34" style="93" customWidth="1"/>
    <col min="7421" max="7421" width="12.5703125" style="93" customWidth="1"/>
    <col min="7422" max="7422" width="9.5703125" style="93" customWidth="1"/>
    <col min="7423" max="7674" width="9.140625" style="93"/>
    <col min="7675" max="7675" width="2" style="93" customWidth="1"/>
    <col min="7676" max="7676" width="34" style="93" customWidth="1"/>
    <col min="7677" max="7677" width="12.5703125" style="93" customWidth="1"/>
    <col min="7678" max="7678" width="9.5703125" style="93" customWidth="1"/>
    <col min="7679" max="7930" width="9.140625" style="93"/>
    <col min="7931" max="7931" width="2" style="93" customWidth="1"/>
    <col min="7932" max="7932" width="34" style="93" customWidth="1"/>
    <col min="7933" max="7933" width="12.5703125" style="93" customWidth="1"/>
    <col min="7934" max="7934" width="9.5703125" style="93" customWidth="1"/>
    <col min="7935" max="8186" width="9.140625" style="93"/>
    <col min="8187" max="8187" width="2" style="93" customWidth="1"/>
    <col min="8188" max="8188" width="34" style="93" customWidth="1"/>
    <col min="8189" max="8189" width="12.5703125" style="93" customWidth="1"/>
    <col min="8190" max="8190" width="9.5703125" style="93" customWidth="1"/>
    <col min="8191" max="8442" width="9.140625" style="93"/>
    <col min="8443" max="8443" width="2" style="93" customWidth="1"/>
    <col min="8444" max="8444" width="34" style="93" customWidth="1"/>
    <col min="8445" max="8445" width="12.5703125" style="93" customWidth="1"/>
    <col min="8446" max="8446" width="9.5703125" style="93" customWidth="1"/>
    <col min="8447" max="8698" width="9.140625" style="93"/>
    <col min="8699" max="8699" width="2" style="93" customWidth="1"/>
    <col min="8700" max="8700" width="34" style="93" customWidth="1"/>
    <col min="8701" max="8701" width="12.5703125" style="93" customWidth="1"/>
    <col min="8702" max="8702" width="9.5703125" style="93" customWidth="1"/>
    <col min="8703" max="8954" width="9.140625" style="93"/>
    <col min="8955" max="8955" width="2" style="93" customWidth="1"/>
    <col min="8956" max="8956" width="34" style="93" customWidth="1"/>
    <col min="8957" max="8957" width="12.5703125" style="93" customWidth="1"/>
    <col min="8958" max="8958" width="9.5703125" style="93" customWidth="1"/>
    <col min="8959" max="9210" width="9.140625" style="93"/>
    <col min="9211" max="9211" width="2" style="93" customWidth="1"/>
    <col min="9212" max="9212" width="34" style="93" customWidth="1"/>
    <col min="9213" max="9213" width="12.5703125" style="93" customWidth="1"/>
    <col min="9214" max="9214" width="9.5703125" style="93" customWidth="1"/>
    <col min="9215" max="9466" width="9.140625" style="93"/>
    <col min="9467" max="9467" width="2" style="93" customWidth="1"/>
    <col min="9468" max="9468" width="34" style="93" customWidth="1"/>
    <col min="9469" max="9469" width="12.5703125" style="93" customWidth="1"/>
    <col min="9470" max="9470" width="9.5703125" style="93" customWidth="1"/>
    <col min="9471" max="9722" width="9.140625" style="93"/>
    <col min="9723" max="9723" width="2" style="93" customWidth="1"/>
    <col min="9724" max="9724" width="34" style="93" customWidth="1"/>
    <col min="9725" max="9725" width="12.5703125" style="93" customWidth="1"/>
    <col min="9726" max="9726" width="9.5703125" style="93" customWidth="1"/>
    <col min="9727" max="9978" width="9.140625" style="93"/>
    <col min="9979" max="9979" width="2" style="93" customWidth="1"/>
    <col min="9980" max="9980" width="34" style="93" customWidth="1"/>
    <col min="9981" max="9981" width="12.5703125" style="93" customWidth="1"/>
    <col min="9982" max="9982" width="9.5703125" style="93" customWidth="1"/>
    <col min="9983" max="10234" width="9.140625" style="93"/>
    <col min="10235" max="10235" width="2" style="93" customWidth="1"/>
    <col min="10236" max="10236" width="34" style="93" customWidth="1"/>
    <col min="10237" max="10237" width="12.5703125" style="93" customWidth="1"/>
    <col min="10238" max="10238" width="9.5703125" style="93" customWidth="1"/>
    <col min="10239" max="10490" width="9.140625" style="93"/>
    <col min="10491" max="10491" width="2" style="93" customWidth="1"/>
    <col min="10492" max="10492" width="34" style="93" customWidth="1"/>
    <col min="10493" max="10493" width="12.5703125" style="93" customWidth="1"/>
    <col min="10494" max="10494" width="9.5703125" style="93" customWidth="1"/>
    <col min="10495" max="10746" width="9.140625" style="93"/>
    <col min="10747" max="10747" width="2" style="93" customWidth="1"/>
    <col min="10748" max="10748" width="34" style="93" customWidth="1"/>
    <col min="10749" max="10749" width="12.5703125" style="93" customWidth="1"/>
    <col min="10750" max="10750" width="9.5703125" style="93" customWidth="1"/>
    <col min="10751" max="11002" width="9.140625" style="93"/>
    <col min="11003" max="11003" width="2" style="93" customWidth="1"/>
    <col min="11004" max="11004" width="34" style="93" customWidth="1"/>
    <col min="11005" max="11005" width="12.5703125" style="93" customWidth="1"/>
    <col min="11006" max="11006" width="9.5703125" style="93" customWidth="1"/>
    <col min="11007" max="11258" width="9.140625" style="93"/>
    <col min="11259" max="11259" width="2" style="93" customWidth="1"/>
    <col min="11260" max="11260" width="34" style="93" customWidth="1"/>
    <col min="11261" max="11261" width="12.5703125" style="93" customWidth="1"/>
    <col min="11262" max="11262" width="9.5703125" style="93" customWidth="1"/>
    <col min="11263" max="11514" width="9.140625" style="93"/>
    <col min="11515" max="11515" width="2" style="93" customWidth="1"/>
    <col min="11516" max="11516" width="34" style="93" customWidth="1"/>
    <col min="11517" max="11517" width="12.5703125" style="93" customWidth="1"/>
    <col min="11518" max="11518" width="9.5703125" style="93" customWidth="1"/>
    <col min="11519" max="11770" width="9.140625" style="93"/>
    <col min="11771" max="11771" width="2" style="93" customWidth="1"/>
    <col min="11772" max="11772" width="34" style="93" customWidth="1"/>
    <col min="11773" max="11773" width="12.5703125" style="93" customWidth="1"/>
    <col min="11774" max="11774" width="9.5703125" style="93" customWidth="1"/>
    <col min="11775" max="12026" width="9.140625" style="93"/>
    <col min="12027" max="12027" width="2" style="93" customWidth="1"/>
    <col min="12028" max="12028" width="34" style="93" customWidth="1"/>
    <col min="12029" max="12029" width="12.5703125" style="93" customWidth="1"/>
    <col min="12030" max="12030" width="9.5703125" style="93" customWidth="1"/>
    <col min="12031" max="12282" width="9.140625" style="93"/>
    <col min="12283" max="12283" width="2" style="93" customWidth="1"/>
    <col min="12284" max="12284" width="34" style="93" customWidth="1"/>
    <col min="12285" max="12285" width="12.5703125" style="93" customWidth="1"/>
    <col min="12286" max="12286" width="9.5703125" style="93" customWidth="1"/>
    <col min="12287" max="12538" width="9.140625" style="93"/>
    <col min="12539" max="12539" width="2" style="93" customWidth="1"/>
    <col min="12540" max="12540" width="34" style="93" customWidth="1"/>
    <col min="12541" max="12541" width="12.5703125" style="93" customWidth="1"/>
    <col min="12542" max="12542" width="9.5703125" style="93" customWidth="1"/>
    <col min="12543" max="12794" width="9.140625" style="93"/>
    <col min="12795" max="12795" width="2" style="93" customWidth="1"/>
    <col min="12796" max="12796" width="34" style="93" customWidth="1"/>
    <col min="12797" max="12797" width="12.5703125" style="93" customWidth="1"/>
    <col min="12798" max="12798" width="9.5703125" style="93" customWidth="1"/>
    <col min="12799" max="13050" width="9.140625" style="93"/>
    <col min="13051" max="13051" width="2" style="93" customWidth="1"/>
    <col min="13052" max="13052" width="34" style="93" customWidth="1"/>
    <col min="13053" max="13053" width="12.5703125" style="93" customWidth="1"/>
    <col min="13054" max="13054" width="9.5703125" style="93" customWidth="1"/>
    <col min="13055" max="13306" width="9.140625" style="93"/>
    <col min="13307" max="13307" width="2" style="93" customWidth="1"/>
    <col min="13308" max="13308" width="34" style="93" customWidth="1"/>
    <col min="13309" max="13309" width="12.5703125" style="93" customWidth="1"/>
    <col min="13310" max="13310" width="9.5703125" style="93" customWidth="1"/>
    <col min="13311" max="13562" width="9.140625" style="93"/>
    <col min="13563" max="13563" width="2" style="93" customWidth="1"/>
    <col min="13564" max="13564" width="34" style="93" customWidth="1"/>
    <col min="13565" max="13565" width="12.5703125" style="93" customWidth="1"/>
    <col min="13566" max="13566" width="9.5703125" style="93" customWidth="1"/>
    <col min="13567" max="13818" width="9.140625" style="93"/>
    <col min="13819" max="13819" width="2" style="93" customWidth="1"/>
    <col min="13820" max="13820" width="34" style="93" customWidth="1"/>
    <col min="13821" max="13821" width="12.5703125" style="93" customWidth="1"/>
    <col min="13822" max="13822" width="9.5703125" style="93" customWidth="1"/>
    <col min="13823" max="14074" width="9.140625" style="93"/>
    <col min="14075" max="14075" width="2" style="93" customWidth="1"/>
    <col min="14076" max="14076" width="34" style="93" customWidth="1"/>
    <col min="14077" max="14077" width="12.5703125" style="93" customWidth="1"/>
    <col min="14078" max="14078" width="9.5703125" style="93" customWidth="1"/>
    <col min="14079" max="14330" width="9.140625" style="93"/>
    <col min="14331" max="14331" width="2" style="93" customWidth="1"/>
    <col min="14332" max="14332" width="34" style="93" customWidth="1"/>
    <col min="14333" max="14333" width="12.5703125" style="93" customWidth="1"/>
    <col min="14334" max="14334" width="9.5703125" style="93" customWidth="1"/>
    <col min="14335" max="14586" width="9.140625" style="93"/>
    <col min="14587" max="14587" width="2" style="93" customWidth="1"/>
    <col min="14588" max="14588" width="34" style="93" customWidth="1"/>
    <col min="14589" max="14589" width="12.5703125" style="93" customWidth="1"/>
    <col min="14590" max="14590" width="9.5703125" style="93" customWidth="1"/>
    <col min="14591" max="14842" width="9.140625" style="93"/>
    <col min="14843" max="14843" width="2" style="93" customWidth="1"/>
    <col min="14844" max="14844" width="34" style="93" customWidth="1"/>
    <col min="14845" max="14845" width="12.5703125" style="93" customWidth="1"/>
    <col min="14846" max="14846" width="9.5703125" style="93" customWidth="1"/>
    <col min="14847" max="15098" width="9.140625" style="93"/>
    <col min="15099" max="15099" width="2" style="93" customWidth="1"/>
    <col min="15100" max="15100" width="34" style="93" customWidth="1"/>
    <col min="15101" max="15101" width="12.5703125" style="93" customWidth="1"/>
    <col min="15102" max="15102" width="9.5703125" style="93" customWidth="1"/>
    <col min="15103" max="15354" width="9.140625" style="93"/>
    <col min="15355" max="15355" width="2" style="93" customWidth="1"/>
    <col min="15356" max="15356" width="34" style="93" customWidth="1"/>
    <col min="15357" max="15357" width="12.5703125" style="93" customWidth="1"/>
    <col min="15358" max="15358" width="9.5703125" style="93" customWidth="1"/>
    <col min="15359" max="15610" width="9.140625" style="93"/>
    <col min="15611" max="15611" width="2" style="93" customWidth="1"/>
    <col min="15612" max="15612" width="34" style="93" customWidth="1"/>
    <col min="15613" max="15613" width="12.5703125" style="93" customWidth="1"/>
    <col min="15614" max="15614" width="9.5703125" style="93" customWidth="1"/>
    <col min="15615" max="15866" width="9.140625" style="93"/>
    <col min="15867" max="15867" width="2" style="93" customWidth="1"/>
    <col min="15868" max="15868" width="34" style="93" customWidth="1"/>
    <col min="15869" max="15869" width="12.5703125" style="93" customWidth="1"/>
    <col min="15870" max="15870" width="9.5703125" style="93" customWidth="1"/>
    <col min="15871" max="16122" width="9.140625" style="93"/>
    <col min="16123" max="16123" width="2" style="93" customWidth="1"/>
    <col min="16124" max="16124" width="34" style="93" customWidth="1"/>
    <col min="16125" max="16125" width="12.5703125" style="93" customWidth="1"/>
    <col min="16126" max="16126" width="9.5703125" style="93" customWidth="1"/>
    <col min="16127" max="16384" width="9.140625" style="93"/>
  </cols>
  <sheetData>
    <row r="1" spans="1:3" s="40" customFormat="1" ht="46.5" customHeight="1" x14ac:dyDescent="0.2">
      <c r="A1" s="93"/>
      <c r="B1" s="93"/>
      <c r="C1" s="185" t="s">
        <v>103</v>
      </c>
    </row>
    <row r="2" spans="1:3" s="40" customFormat="1" ht="77.25" customHeight="1" x14ac:dyDescent="0.2">
      <c r="A2" s="449" t="s">
        <v>93</v>
      </c>
      <c r="B2" s="449"/>
      <c r="C2" s="449"/>
    </row>
    <row r="3" spans="1:3" customFormat="1" ht="24" customHeight="1" x14ac:dyDescent="0.25">
      <c r="A3" s="450" t="s">
        <v>1</v>
      </c>
      <c r="B3" s="412" t="s">
        <v>2</v>
      </c>
      <c r="C3" s="413"/>
    </row>
    <row r="4" spans="1:3" customFormat="1" ht="15" x14ac:dyDescent="0.25">
      <c r="A4" s="450"/>
      <c r="B4" s="5" t="s">
        <v>5</v>
      </c>
      <c r="C4" s="4" t="s">
        <v>217</v>
      </c>
    </row>
    <row r="5" spans="1:3" x14ac:dyDescent="0.2">
      <c r="A5" s="113" t="s">
        <v>34</v>
      </c>
      <c r="B5" s="115"/>
      <c r="C5" s="114"/>
    </row>
    <row r="6" spans="1:3" outlineLevel="1" x14ac:dyDescent="0.2">
      <c r="A6" s="98" t="s">
        <v>102</v>
      </c>
      <c r="B6" s="97">
        <v>3974</v>
      </c>
      <c r="C6" s="96">
        <v>8918433</v>
      </c>
    </row>
    <row r="7" spans="1:3" outlineLevel="2" x14ac:dyDescent="0.2">
      <c r="A7" s="99" t="s">
        <v>17</v>
      </c>
      <c r="B7" s="97">
        <v>1158</v>
      </c>
      <c r="C7" s="96">
        <v>2598079</v>
      </c>
    </row>
    <row r="8" spans="1:3" outlineLevel="2" x14ac:dyDescent="0.2">
      <c r="A8" s="99" t="s">
        <v>22</v>
      </c>
      <c r="B8" s="97">
        <v>788</v>
      </c>
      <c r="C8" s="96">
        <v>1771268</v>
      </c>
    </row>
    <row r="9" spans="1:3" outlineLevel="3" x14ac:dyDescent="0.2">
      <c r="A9" s="100" t="s">
        <v>21</v>
      </c>
      <c r="B9" s="111">
        <v>480</v>
      </c>
      <c r="C9" s="110">
        <v>1078409</v>
      </c>
    </row>
    <row r="10" spans="1:3" outlineLevel="3" x14ac:dyDescent="0.2">
      <c r="A10" s="100" t="s">
        <v>18</v>
      </c>
      <c r="B10" s="111">
        <v>196</v>
      </c>
      <c r="C10" s="110">
        <v>440565</v>
      </c>
    </row>
    <row r="11" spans="1:3" outlineLevel="3" x14ac:dyDescent="0.2">
      <c r="A11" s="100" t="s">
        <v>20</v>
      </c>
      <c r="B11" s="111">
        <v>21</v>
      </c>
      <c r="C11" s="110">
        <v>48347</v>
      </c>
    </row>
    <row r="12" spans="1:3" outlineLevel="3" x14ac:dyDescent="0.2">
      <c r="A12" s="100" t="s">
        <v>19</v>
      </c>
      <c r="B12" s="111">
        <v>91</v>
      </c>
      <c r="C12" s="110">
        <v>203947</v>
      </c>
    </row>
    <row r="13" spans="1:3" outlineLevel="2" x14ac:dyDescent="0.2">
      <c r="A13" s="99" t="s">
        <v>23</v>
      </c>
      <c r="B13" s="97">
        <v>1043</v>
      </c>
      <c r="C13" s="96">
        <v>2343172</v>
      </c>
    </row>
    <row r="14" spans="1:3" outlineLevel="2" x14ac:dyDescent="0.2">
      <c r="A14" s="99" t="s">
        <v>24</v>
      </c>
      <c r="B14" s="97">
        <v>985</v>
      </c>
      <c r="C14" s="96">
        <v>2205914</v>
      </c>
    </row>
    <row r="15" spans="1:3" ht="24" x14ac:dyDescent="0.2">
      <c r="A15" s="113" t="s">
        <v>35</v>
      </c>
      <c r="B15" s="115"/>
      <c r="C15" s="114"/>
    </row>
    <row r="16" spans="1:3" outlineLevel="1" x14ac:dyDescent="0.2">
      <c r="A16" s="98" t="s">
        <v>102</v>
      </c>
      <c r="B16" s="97">
        <v>530</v>
      </c>
      <c r="C16" s="96">
        <v>943333</v>
      </c>
    </row>
    <row r="17" spans="1:3" outlineLevel="2" x14ac:dyDescent="0.2">
      <c r="A17" s="99" t="s">
        <v>17</v>
      </c>
      <c r="B17" s="97">
        <v>155</v>
      </c>
      <c r="C17" s="96">
        <v>274808</v>
      </c>
    </row>
    <row r="18" spans="1:3" outlineLevel="2" x14ac:dyDescent="0.2">
      <c r="A18" s="99" t="s">
        <v>22</v>
      </c>
      <c r="B18" s="97">
        <v>105</v>
      </c>
      <c r="C18" s="96">
        <v>187353</v>
      </c>
    </row>
    <row r="19" spans="1:3" outlineLevel="3" x14ac:dyDescent="0.2">
      <c r="A19" s="100" t="s">
        <v>21</v>
      </c>
      <c r="B19" s="111">
        <v>61</v>
      </c>
      <c r="C19" s="110">
        <v>108591</v>
      </c>
    </row>
    <row r="20" spans="1:3" outlineLevel="3" x14ac:dyDescent="0.2">
      <c r="A20" s="100" t="s">
        <v>18</v>
      </c>
      <c r="B20" s="111">
        <v>9</v>
      </c>
      <c r="C20" s="110">
        <v>15601</v>
      </c>
    </row>
    <row r="21" spans="1:3" outlineLevel="3" x14ac:dyDescent="0.2">
      <c r="A21" s="100" t="s">
        <v>20</v>
      </c>
      <c r="B21" s="111">
        <v>15</v>
      </c>
      <c r="C21" s="110">
        <v>27647</v>
      </c>
    </row>
    <row r="22" spans="1:3" outlineLevel="3" x14ac:dyDescent="0.2">
      <c r="A22" s="100" t="s">
        <v>19</v>
      </c>
      <c r="B22" s="111">
        <v>20</v>
      </c>
      <c r="C22" s="110">
        <v>35514</v>
      </c>
    </row>
    <row r="23" spans="1:3" outlineLevel="2" x14ac:dyDescent="0.2">
      <c r="A23" s="99" t="s">
        <v>23</v>
      </c>
      <c r="B23" s="97">
        <v>140</v>
      </c>
      <c r="C23" s="96">
        <v>247845</v>
      </c>
    </row>
    <row r="24" spans="1:3" outlineLevel="2" x14ac:dyDescent="0.2">
      <c r="A24" s="99" t="s">
        <v>24</v>
      </c>
      <c r="B24" s="97">
        <v>130</v>
      </c>
      <c r="C24" s="96">
        <v>233327</v>
      </c>
    </row>
    <row r="25" spans="1:3" x14ac:dyDescent="0.2">
      <c r="A25" s="113" t="s">
        <v>36</v>
      </c>
      <c r="B25" s="115"/>
      <c r="C25" s="114"/>
    </row>
    <row r="26" spans="1:3" outlineLevel="1" x14ac:dyDescent="0.2">
      <c r="A26" s="98" t="s">
        <v>102</v>
      </c>
      <c r="B26" s="97">
        <v>17786</v>
      </c>
      <c r="C26" s="96">
        <v>39923562</v>
      </c>
    </row>
    <row r="27" spans="1:3" outlineLevel="2" x14ac:dyDescent="0.2">
      <c r="A27" s="99" t="s">
        <v>17</v>
      </c>
      <c r="B27" s="97">
        <v>5181</v>
      </c>
      <c r="C27" s="96">
        <v>11630353</v>
      </c>
    </row>
    <row r="28" spans="1:3" outlineLevel="2" x14ac:dyDescent="0.2">
      <c r="A28" s="99" t="s">
        <v>22</v>
      </c>
      <c r="B28" s="97">
        <v>3532</v>
      </c>
      <c r="C28" s="96">
        <v>7929121</v>
      </c>
    </row>
    <row r="29" spans="1:3" outlineLevel="3" x14ac:dyDescent="0.2">
      <c r="A29" s="100" t="s">
        <v>21</v>
      </c>
      <c r="B29" s="111">
        <v>2863</v>
      </c>
      <c r="C29" s="110">
        <v>6428000</v>
      </c>
    </row>
    <row r="30" spans="1:3" outlineLevel="3" x14ac:dyDescent="0.2">
      <c r="A30" s="100" t="s">
        <v>18</v>
      </c>
      <c r="B30" s="111">
        <v>151</v>
      </c>
      <c r="C30" s="110">
        <v>339263</v>
      </c>
    </row>
    <row r="31" spans="1:3" outlineLevel="3" x14ac:dyDescent="0.2">
      <c r="A31" s="100" t="s">
        <v>20</v>
      </c>
      <c r="B31" s="111">
        <v>99</v>
      </c>
      <c r="C31" s="110">
        <v>221821</v>
      </c>
    </row>
    <row r="32" spans="1:3" outlineLevel="3" x14ac:dyDescent="0.2">
      <c r="A32" s="100" t="s">
        <v>19</v>
      </c>
      <c r="B32" s="111">
        <v>419</v>
      </c>
      <c r="C32" s="110">
        <v>940037</v>
      </c>
    </row>
    <row r="33" spans="1:3" outlineLevel="2" x14ac:dyDescent="0.2">
      <c r="A33" s="99" t="s">
        <v>23</v>
      </c>
      <c r="B33" s="97">
        <v>4672</v>
      </c>
      <c r="C33" s="96">
        <v>10489262</v>
      </c>
    </row>
    <row r="34" spans="1:3" outlineLevel="2" x14ac:dyDescent="0.2">
      <c r="A34" s="99" t="s">
        <v>24</v>
      </c>
      <c r="B34" s="97">
        <v>4401</v>
      </c>
      <c r="C34" s="96">
        <v>9874826</v>
      </c>
    </row>
    <row r="35" spans="1:3" ht="12.75" customHeight="1" x14ac:dyDescent="0.2">
      <c r="A35" s="113" t="s">
        <v>37</v>
      </c>
      <c r="B35" s="115"/>
      <c r="C35" s="114"/>
    </row>
    <row r="36" spans="1:3" outlineLevel="1" x14ac:dyDescent="0.2">
      <c r="A36" s="98" t="s">
        <v>102</v>
      </c>
      <c r="B36" s="97">
        <v>17997</v>
      </c>
      <c r="C36" s="96">
        <v>39181967</v>
      </c>
    </row>
    <row r="37" spans="1:3" outlineLevel="2" x14ac:dyDescent="0.2">
      <c r="A37" s="99" t="s">
        <v>17</v>
      </c>
      <c r="B37" s="97">
        <v>6932</v>
      </c>
      <c r="C37" s="96">
        <v>15538014</v>
      </c>
    </row>
    <row r="38" spans="1:3" outlineLevel="2" x14ac:dyDescent="0.2">
      <c r="A38" s="100" t="s">
        <v>21</v>
      </c>
      <c r="B38" s="111">
        <v>4541</v>
      </c>
      <c r="C38" s="110">
        <v>10893680</v>
      </c>
    </row>
    <row r="39" spans="1:3" outlineLevel="2" x14ac:dyDescent="0.2">
      <c r="A39" s="100" t="s">
        <v>18</v>
      </c>
      <c r="B39" s="111">
        <v>517</v>
      </c>
      <c r="C39" s="110">
        <v>866343</v>
      </c>
    </row>
    <row r="40" spans="1:3" outlineLevel="2" x14ac:dyDescent="0.2">
      <c r="A40" s="100" t="s">
        <v>20</v>
      </c>
      <c r="B40" s="111">
        <v>490</v>
      </c>
      <c r="C40" s="110">
        <v>1046716</v>
      </c>
    </row>
    <row r="41" spans="1:3" outlineLevel="2" x14ac:dyDescent="0.2">
      <c r="A41" s="100" t="s">
        <v>19</v>
      </c>
      <c r="B41" s="111">
        <v>1384</v>
      </c>
      <c r="C41" s="110">
        <v>2731275</v>
      </c>
    </row>
    <row r="42" spans="1:3" outlineLevel="2" x14ac:dyDescent="0.2">
      <c r="A42" s="99" t="s">
        <v>22</v>
      </c>
      <c r="B42" s="97">
        <v>3575</v>
      </c>
      <c r="C42" s="96">
        <v>7781834</v>
      </c>
    </row>
    <row r="43" spans="1:3" outlineLevel="3" x14ac:dyDescent="0.2">
      <c r="A43" s="100" t="s">
        <v>21</v>
      </c>
      <c r="B43" s="111">
        <v>2344</v>
      </c>
      <c r="C43" s="110">
        <v>5102136</v>
      </c>
    </row>
    <row r="44" spans="1:3" outlineLevel="3" x14ac:dyDescent="0.2">
      <c r="A44" s="100" t="s">
        <v>18</v>
      </c>
      <c r="B44" s="111">
        <v>267</v>
      </c>
      <c r="C44" s="110">
        <v>580746</v>
      </c>
    </row>
    <row r="45" spans="1:3" outlineLevel="3" x14ac:dyDescent="0.2">
      <c r="A45" s="100" t="s">
        <v>20</v>
      </c>
      <c r="B45" s="111">
        <v>251</v>
      </c>
      <c r="C45" s="110">
        <v>546265</v>
      </c>
    </row>
    <row r="46" spans="1:3" outlineLevel="3" x14ac:dyDescent="0.2">
      <c r="A46" s="100" t="s">
        <v>19</v>
      </c>
      <c r="B46" s="111">
        <v>713</v>
      </c>
      <c r="C46" s="110">
        <v>1552687</v>
      </c>
    </row>
    <row r="47" spans="1:3" outlineLevel="2" x14ac:dyDescent="0.2">
      <c r="A47" s="99" t="s">
        <v>23</v>
      </c>
      <c r="B47" s="97">
        <v>3671</v>
      </c>
      <c r="C47" s="96">
        <v>7670719</v>
      </c>
    </row>
    <row r="48" spans="1:3" outlineLevel="2" x14ac:dyDescent="0.2">
      <c r="A48" s="100" t="s">
        <v>21</v>
      </c>
      <c r="B48" s="111">
        <v>2407</v>
      </c>
      <c r="C48" s="110">
        <v>5029283</v>
      </c>
    </row>
    <row r="49" spans="1:3" outlineLevel="2" x14ac:dyDescent="0.2">
      <c r="A49" s="100" t="s">
        <v>18</v>
      </c>
      <c r="B49" s="111">
        <v>274</v>
      </c>
      <c r="C49" s="110">
        <v>572454</v>
      </c>
    </row>
    <row r="50" spans="1:3" outlineLevel="2" x14ac:dyDescent="0.2">
      <c r="A50" s="100" t="s">
        <v>20</v>
      </c>
      <c r="B50" s="111">
        <v>258</v>
      </c>
      <c r="C50" s="110">
        <v>538466</v>
      </c>
    </row>
    <row r="51" spans="1:3" outlineLevel="2" x14ac:dyDescent="0.2">
      <c r="A51" s="100" t="s">
        <v>19</v>
      </c>
      <c r="B51" s="111">
        <v>732</v>
      </c>
      <c r="C51" s="110">
        <v>1530516</v>
      </c>
    </row>
    <row r="52" spans="1:3" outlineLevel="2" x14ac:dyDescent="0.2">
      <c r="A52" s="99" t="s">
        <v>24</v>
      </c>
      <c r="B52" s="97">
        <v>3819</v>
      </c>
      <c r="C52" s="96">
        <v>8191400</v>
      </c>
    </row>
    <row r="53" spans="1:3" outlineLevel="2" x14ac:dyDescent="0.2">
      <c r="A53" s="100" t="s">
        <v>21</v>
      </c>
      <c r="B53" s="111">
        <v>2504</v>
      </c>
      <c r="C53" s="110">
        <v>5370665</v>
      </c>
    </row>
    <row r="54" spans="1:3" outlineLevel="2" x14ac:dyDescent="0.2">
      <c r="A54" s="100" t="s">
        <v>18</v>
      </c>
      <c r="B54" s="111">
        <v>285</v>
      </c>
      <c r="C54" s="110">
        <v>611313</v>
      </c>
    </row>
    <row r="55" spans="1:3" outlineLevel="2" x14ac:dyDescent="0.2">
      <c r="A55" s="100" t="s">
        <v>20</v>
      </c>
      <c r="B55" s="111">
        <v>268</v>
      </c>
      <c r="C55" s="110">
        <v>575017</v>
      </c>
    </row>
    <row r="56" spans="1:3" outlineLevel="2" x14ac:dyDescent="0.2">
      <c r="A56" s="100" t="s">
        <v>19</v>
      </c>
      <c r="B56" s="111">
        <v>762</v>
      </c>
      <c r="C56" s="110">
        <v>1634405</v>
      </c>
    </row>
    <row r="57" spans="1:3" x14ac:dyDescent="0.2">
      <c r="A57" s="113" t="s">
        <v>38</v>
      </c>
      <c r="B57" s="115"/>
      <c r="C57" s="114"/>
    </row>
    <row r="58" spans="1:3" outlineLevel="1" x14ac:dyDescent="0.2">
      <c r="A58" s="98" t="s">
        <v>102</v>
      </c>
      <c r="B58" s="97">
        <v>12554</v>
      </c>
      <c r="C58" s="96">
        <v>28056595</v>
      </c>
    </row>
    <row r="59" spans="1:3" outlineLevel="2" x14ac:dyDescent="0.2">
      <c r="A59" s="99" t="s">
        <v>17</v>
      </c>
      <c r="B59" s="97">
        <v>3657</v>
      </c>
      <c r="C59" s="96">
        <v>8173321</v>
      </c>
    </row>
    <row r="60" spans="1:3" outlineLevel="2" x14ac:dyDescent="0.2">
      <c r="A60" s="99" t="s">
        <v>22</v>
      </c>
      <c r="B60" s="97">
        <v>2493</v>
      </c>
      <c r="C60" s="96">
        <v>5572252</v>
      </c>
    </row>
    <row r="61" spans="1:3" outlineLevel="3" x14ac:dyDescent="0.2">
      <c r="A61" s="100" t="s">
        <v>21</v>
      </c>
      <c r="B61" s="111">
        <v>2029</v>
      </c>
      <c r="C61" s="110">
        <v>4535649</v>
      </c>
    </row>
    <row r="62" spans="1:3" outlineLevel="3" x14ac:dyDescent="0.2">
      <c r="A62" s="100" t="s">
        <v>18</v>
      </c>
      <c r="B62" s="111">
        <v>146</v>
      </c>
      <c r="C62" s="110">
        <v>326477</v>
      </c>
    </row>
    <row r="63" spans="1:3" outlineLevel="3" x14ac:dyDescent="0.2">
      <c r="A63" s="100" t="s">
        <v>20</v>
      </c>
      <c r="B63" s="111">
        <v>55</v>
      </c>
      <c r="C63" s="110">
        <v>121973</v>
      </c>
    </row>
    <row r="64" spans="1:3" outlineLevel="3" x14ac:dyDescent="0.2">
      <c r="A64" s="100" t="s">
        <v>19</v>
      </c>
      <c r="B64" s="111">
        <v>263</v>
      </c>
      <c r="C64" s="110">
        <v>588153</v>
      </c>
    </row>
    <row r="65" spans="1:3" outlineLevel="2" x14ac:dyDescent="0.2">
      <c r="A65" s="99" t="s">
        <v>23</v>
      </c>
      <c r="B65" s="97">
        <v>3298</v>
      </c>
      <c r="C65" s="96">
        <v>7371411</v>
      </c>
    </row>
    <row r="66" spans="1:3" outlineLevel="2" x14ac:dyDescent="0.2">
      <c r="A66" s="99" t="s">
        <v>24</v>
      </c>
      <c r="B66" s="97">
        <v>3106</v>
      </c>
      <c r="C66" s="96">
        <v>6939611</v>
      </c>
    </row>
    <row r="67" spans="1:3" x14ac:dyDescent="0.2">
      <c r="A67" s="113" t="s">
        <v>39</v>
      </c>
      <c r="B67" s="115"/>
      <c r="C67" s="114"/>
    </row>
    <row r="68" spans="1:3" outlineLevel="1" x14ac:dyDescent="0.2">
      <c r="A68" s="98" t="s">
        <v>102</v>
      </c>
      <c r="B68" s="97">
        <v>14858</v>
      </c>
      <c r="C68" s="96">
        <v>33161714</v>
      </c>
    </row>
    <row r="69" spans="1:3" outlineLevel="2" x14ac:dyDescent="0.2">
      <c r="A69" s="99" t="s">
        <v>17</v>
      </c>
      <c r="B69" s="97">
        <v>4329</v>
      </c>
      <c r="C69" s="96">
        <v>9660522</v>
      </c>
    </row>
    <row r="70" spans="1:3" outlineLevel="2" x14ac:dyDescent="0.2">
      <c r="A70" s="99" t="s">
        <v>22</v>
      </c>
      <c r="B70" s="97">
        <v>2951</v>
      </c>
      <c r="C70" s="96">
        <v>6586167</v>
      </c>
    </row>
    <row r="71" spans="1:3" outlineLevel="3" x14ac:dyDescent="0.2">
      <c r="A71" s="100" t="s">
        <v>21</v>
      </c>
      <c r="B71" s="111">
        <v>1997</v>
      </c>
      <c r="C71" s="110">
        <v>4459217</v>
      </c>
    </row>
    <row r="72" spans="1:3" outlineLevel="3" x14ac:dyDescent="0.2">
      <c r="A72" s="100" t="s">
        <v>18</v>
      </c>
      <c r="B72" s="111">
        <v>361</v>
      </c>
      <c r="C72" s="110">
        <v>804793</v>
      </c>
    </row>
    <row r="73" spans="1:3" outlineLevel="3" x14ac:dyDescent="0.2">
      <c r="A73" s="100" t="s">
        <v>20</v>
      </c>
      <c r="B73" s="111">
        <v>83</v>
      </c>
      <c r="C73" s="110">
        <v>184144</v>
      </c>
    </row>
    <row r="74" spans="1:3" outlineLevel="3" x14ac:dyDescent="0.2">
      <c r="A74" s="100" t="s">
        <v>19</v>
      </c>
      <c r="B74" s="111">
        <v>510</v>
      </c>
      <c r="C74" s="110">
        <v>1138013</v>
      </c>
    </row>
    <row r="75" spans="1:3" outlineLevel="2" x14ac:dyDescent="0.2">
      <c r="A75" s="99" t="s">
        <v>23</v>
      </c>
      <c r="B75" s="97">
        <v>3903</v>
      </c>
      <c r="C75" s="96">
        <v>8712697</v>
      </c>
    </row>
    <row r="76" spans="1:3" outlineLevel="2" x14ac:dyDescent="0.2">
      <c r="A76" s="99" t="s">
        <v>24</v>
      </c>
      <c r="B76" s="97">
        <v>3675</v>
      </c>
      <c r="C76" s="96">
        <v>8202328</v>
      </c>
    </row>
    <row r="77" spans="1:3" x14ac:dyDescent="0.2">
      <c r="A77" s="113" t="s">
        <v>40</v>
      </c>
      <c r="B77" s="115"/>
      <c r="C77" s="114"/>
    </row>
    <row r="78" spans="1:3" outlineLevel="1" x14ac:dyDescent="0.2">
      <c r="A78" s="98" t="s">
        <v>102</v>
      </c>
      <c r="B78" s="97">
        <v>214</v>
      </c>
      <c r="C78" s="96">
        <v>505650</v>
      </c>
    </row>
    <row r="79" spans="1:3" outlineLevel="2" x14ac:dyDescent="0.2">
      <c r="A79" s="99" t="s">
        <v>17</v>
      </c>
      <c r="B79" s="97">
        <v>63</v>
      </c>
      <c r="C79" s="96">
        <v>147304</v>
      </c>
    </row>
    <row r="80" spans="1:3" outlineLevel="2" x14ac:dyDescent="0.2">
      <c r="A80" s="99" t="s">
        <v>22</v>
      </c>
      <c r="B80" s="97">
        <v>43</v>
      </c>
      <c r="C80" s="96">
        <v>100426</v>
      </c>
    </row>
    <row r="81" spans="1:3" outlineLevel="3" x14ac:dyDescent="0.2">
      <c r="A81" s="100" t="s">
        <v>21</v>
      </c>
      <c r="B81" s="111">
        <v>29</v>
      </c>
      <c r="C81" s="110">
        <v>67587</v>
      </c>
    </row>
    <row r="82" spans="1:3" outlineLevel="3" x14ac:dyDescent="0.2">
      <c r="A82" s="100" t="s">
        <v>18</v>
      </c>
      <c r="B82" s="111">
        <v>5</v>
      </c>
      <c r="C82" s="110">
        <v>11009</v>
      </c>
    </row>
    <row r="83" spans="1:3" outlineLevel="3" x14ac:dyDescent="0.2">
      <c r="A83" s="100" t="s">
        <v>20</v>
      </c>
      <c r="B83" s="111">
        <v>1</v>
      </c>
      <c r="C83" s="110">
        <v>2935</v>
      </c>
    </row>
    <row r="84" spans="1:3" outlineLevel="3" x14ac:dyDescent="0.2">
      <c r="A84" s="100" t="s">
        <v>19</v>
      </c>
      <c r="B84" s="111">
        <v>8</v>
      </c>
      <c r="C84" s="110">
        <v>18895</v>
      </c>
    </row>
    <row r="85" spans="1:3" outlineLevel="2" x14ac:dyDescent="0.2">
      <c r="A85" s="99" t="s">
        <v>23</v>
      </c>
      <c r="B85" s="97">
        <v>57</v>
      </c>
      <c r="C85" s="96">
        <v>132852</v>
      </c>
    </row>
    <row r="86" spans="1:3" outlineLevel="2" x14ac:dyDescent="0.2">
      <c r="A86" s="99" t="s">
        <v>24</v>
      </c>
      <c r="B86" s="97">
        <v>51</v>
      </c>
      <c r="C86" s="96">
        <v>125068</v>
      </c>
    </row>
    <row r="87" spans="1:3" ht="24" x14ac:dyDescent="0.2">
      <c r="A87" s="113" t="s">
        <v>41</v>
      </c>
      <c r="B87" s="115"/>
      <c r="C87" s="114"/>
    </row>
    <row r="88" spans="1:3" outlineLevel="1" x14ac:dyDescent="0.2">
      <c r="A88" s="98" t="s">
        <v>102</v>
      </c>
      <c r="B88" s="97">
        <v>22181</v>
      </c>
      <c r="C88" s="96">
        <v>49338188</v>
      </c>
    </row>
    <row r="89" spans="1:3" outlineLevel="2" x14ac:dyDescent="0.2">
      <c r="A89" s="99" t="s">
        <v>17</v>
      </c>
      <c r="B89" s="97">
        <v>6461</v>
      </c>
      <c r="C89" s="96">
        <v>14372980</v>
      </c>
    </row>
    <row r="90" spans="1:3" outlineLevel="2" x14ac:dyDescent="0.2">
      <c r="A90" s="99" t="s">
        <v>22</v>
      </c>
      <c r="B90" s="97">
        <v>4405</v>
      </c>
      <c r="C90" s="96">
        <v>9798937</v>
      </c>
    </row>
    <row r="91" spans="1:3" outlineLevel="3" x14ac:dyDescent="0.2">
      <c r="A91" s="100" t="s">
        <v>21</v>
      </c>
      <c r="B91" s="111">
        <v>3321</v>
      </c>
      <c r="C91" s="110">
        <v>7385498</v>
      </c>
    </row>
    <row r="92" spans="1:3" outlineLevel="3" x14ac:dyDescent="0.2">
      <c r="A92" s="100" t="s">
        <v>18</v>
      </c>
      <c r="B92" s="111">
        <v>471</v>
      </c>
      <c r="C92" s="110">
        <v>1048645</v>
      </c>
    </row>
    <row r="93" spans="1:3" outlineLevel="3" x14ac:dyDescent="0.2">
      <c r="A93" s="100" t="s">
        <v>20</v>
      </c>
      <c r="B93" s="111">
        <v>136</v>
      </c>
      <c r="C93" s="110">
        <v>303869</v>
      </c>
    </row>
    <row r="94" spans="1:3" outlineLevel="3" x14ac:dyDescent="0.2">
      <c r="A94" s="100" t="s">
        <v>19</v>
      </c>
      <c r="B94" s="111">
        <v>477</v>
      </c>
      <c r="C94" s="110">
        <v>1060925</v>
      </c>
    </row>
    <row r="95" spans="1:3" outlineLevel="2" x14ac:dyDescent="0.2">
      <c r="A95" s="99" t="s">
        <v>23</v>
      </c>
      <c r="B95" s="97">
        <v>5658</v>
      </c>
      <c r="C95" s="96">
        <v>12583136</v>
      </c>
    </row>
    <row r="96" spans="1:3" outlineLevel="2" x14ac:dyDescent="0.2">
      <c r="A96" s="99" t="s">
        <v>24</v>
      </c>
      <c r="B96" s="97">
        <v>5657</v>
      </c>
      <c r="C96" s="96">
        <v>12583135</v>
      </c>
    </row>
    <row r="97" spans="1:3" x14ac:dyDescent="0.2">
      <c r="A97" s="113" t="s">
        <v>42</v>
      </c>
      <c r="B97" s="115"/>
      <c r="C97" s="114"/>
    </row>
    <row r="98" spans="1:3" outlineLevel="1" x14ac:dyDescent="0.2">
      <c r="A98" s="98" t="s">
        <v>102</v>
      </c>
      <c r="B98" s="97">
        <v>4533</v>
      </c>
      <c r="C98" s="96">
        <v>10174022</v>
      </c>
    </row>
    <row r="99" spans="1:3" outlineLevel="2" x14ac:dyDescent="0.2">
      <c r="A99" s="99" t="s">
        <v>17</v>
      </c>
      <c r="B99" s="97">
        <v>1321</v>
      </c>
      <c r="C99" s="96">
        <v>2963851</v>
      </c>
    </row>
    <row r="100" spans="1:3" outlineLevel="2" x14ac:dyDescent="0.2">
      <c r="A100" s="99" t="s">
        <v>22</v>
      </c>
      <c r="B100" s="97">
        <v>901</v>
      </c>
      <c r="C100" s="96">
        <v>2020637</v>
      </c>
    </row>
    <row r="101" spans="1:3" outlineLevel="3" x14ac:dyDescent="0.2">
      <c r="A101" s="100" t="s">
        <v>21</v>
      </c>
      <c r="B101" s="111">
        <v>583</v>
      </c>
      <c r="C101" s="110">
        <v>1309865</v>
      </c>
    </row>
    <row r="102" spans="1:3" outlineLevel="3" x14ac:dyDescent="0.2">
      <c r="A102" s="100" t="s">
        <v>18</v>
      </c>
      <c r="B102" s="111">
        <v>78</v>
      </c>
      <c r="C102" s="110">
        <v>174227</v>
      </c>
    </row>
    <row r="103" spans="1:3" outlineLevel="3" x14ac:dyDescent="0.2">
      <c r="A103" s="100" t="s">
        <v>20</v>
      </c>
      <c r="B103" s="111">
        <v>13</v>
      </c>
      <c r="C103" s="110">
        <v>28399</v>
      </c>
    </row>
    <row r="104" spans="1:3" outlineLevel="3" x14ac:dyDescent="0.2">
      <c r="A104" s="100" t="s">
        <v>19</v>
      </c>
      <c r="B104" s="111">
        <v>227</v>
      </c>
      <c r="C104" s="110">
        <v>508146</v>
      </c>
    </row>
    <row r="105" spans="1:3" outlineLevel="2" x14ac:dyDescent="0.2">
      <c r="A105" s="99" t="s">
        <v>23</v>
      </c>
      <c r="B105" s="97">
        <v>1191</v>
      </c>
      <c r="C105" s="96">
        <v>2673057</v>
      </c>
    </row>
    <row r="106" spans="1:3" outlineLevel="2" x14ac:dyDescent="0.2">
      <c r="A106" s="99" t="s">
        <v>24</v>
      </c>
      <c r="B106" s="97">
        <v>1120</v>
      </c>
      <c r="C106" s="96">
        <v>2516477</v>
      </c>
    </row>
    <row r="107" spans="1:3" x14ac:dyDescent="0.2">
      <c r="A107" s="113" t="s">
        <v>43</v>
      </c>
      <c r="B107" s="115"/>
      <c r="C107" s="114"/>
    </row>
    <row r="108" spans="1:3" outlineLevel="1" x14ac:dyDescent="0.2">
      <c r="A108" s="98" t="s">
        <v>102</v>
      </c>
      <c r="B108" s="97">
        <v>9479</v>
      </c>
      <c r="C108" s="96">
        <v>21422152</v>
      </c>
    </row>
    <row r="109" spans="1:3" outlineLevel="2" x14ac:dyDescent="0.2">
      <c r="A109" s="99" t="s">
        <v>17</v>
      </c>
      <c r="B109" s="97">
        <v>2761</v>
      </c>
      <c r="C109" s="96">
        <v>6240606</v>
      </c>
    </row>
    <row r="110" spans="1:3" outlineLevel="2" x14ac:dyDescent="0.2">
      <c r="A110" s="99" t="s">
        <v>22</v>
      </c>
      <c r="B110" s="97">
        <v>1883</v>
      </c>
      <c r="C110" s="96">
        <v>4254601</v>
      </c>
    </row>
    <row r="111" spans="1:3" outlineLevel="3" x14ac:dyDescent="0.2">
      <c r="A111" s="100" t="s">
        <v>21</v>
      </c>
      <c r="B111" s="111">
        <v>1239</v>
      </c>
      <c r="C111" s="110">
        <v>2799555</v>
      </c>
    </row>
    <row r="112" spans="1:3" outlineLevel="3" x14ac:dyDescent="0.2">
      <c r="A112" s="100" t="s">
        <v>18</v>
      </c>
      <c r="B112" s="111">
        <v>117</v>
      </c>
      <c r="C112" s="110">
        <v>263864</v>
      </c>
    </row>
    <row r="113" spans="1:6" outlineLevel="3" x14ac:dyDescent="0.2">
      <c r="A113" s="100" t="s">
        <v>20</v>
      </c>
      <c r="B113" s="111">
        <v>52</v>
      </c>
      <c r="C113" s="110">
        <v>116877</v>
      </c>
    </row>
    <row r="114" spans="1:6" outlineLevel="3" x14ac:dyDescent="0.2">
      <c r="A114" s="100" t="s">
        <v>19</v>
      </c>
      <c r="B114" s="111">
        <v>475</v>
      </c>
      <c r="C114" s="110">
        <v>1074305</v>
      </c>
    </row>
    <row r="115" spans="1:6" outlineLevel="2" x14ac:dyDescent="0.2">
      <c r="A115" s="99" t="s">
        <v>23</v>
      </c>
      <c r="B115" s="97">
        <v>2490</v>
      </c>
      <c r="C115" s="96">
        <v>5628320</v>
      </c>
      <c r="F115" s="93" t="s">
        <v>104</v>
      </c>
    </row>
    <row r="116" spans="1:6" outlineLevel="2" x14ac:dyDescent="0.2">
      <c r="A116" s="99" t="s">
        <v>24</v>
      </c>
      <c r="B116" s="97">
        <v>2345</v>
      </c>
      <c r="C116" s="96">
        <v>5298625</v>
      </c>
    </row>
    <row r="117" spans="1:6" x14ac:dyDescent="0.2">
      <c r="A117" s="113" t="s">
        <v>44</v>
      </c>
      <c r="B117" s="115"/>
      <c r="C117" s="114"/>
    </row>
    <row r="118" spans="1:6" outlineLevel="1" x14ac:dyDescent="0.2">
      <c r="A118" s="98" t="s">
        <v>102</v>
      </c>
      <c r="B118" s="97">
        <v>8025</v>
      </c>
      <c r="C118" s="96">
        <v>17970807</v>
      </c>
    </row>
    <row r="119" spans="1:6" outlineLevel="2" x14ac:dyDescent="0.2">
      <c r="A119" s="99" t="s">
        <v>17</v>
      </c>
      <c r="B119" s="97">
        <v>2339</v>
      </c>
      <c r="C119" s="96">
        <v>5235175</v>
      </c>
    </row>
    <row r="120" spans="1:6" outlineLevel="2" x14ac:dyDescent="0.2">
      <c r="A120" s="99" t="s">
        <v>22</v>
      </c>
      <c r="B120" s="97">
        <v>1593</v>
      </c>
      <c r="C120" s="96">
        <v>3569137</v>
      </c>
    </row>
    <row r="121" spans="1:6" outlineLevel="3" x14ac:dyDescent="0.2">
      <c r="A121" s="100" t="s">
        <v>21</v>
      </c>
      <c r="B121" s="111">
        <v>1003</v>
      </c>
      <c r="C121" s="110">
        <v>2245344</v>
      </c>
    </row>
    <row r="122" spans="1:6" outlineLevel="3" x14ac:dyDescent="0.2">
      <c r="A122" s="100" t="s">
        <v>18</v>
      </c>
      <c r="B122" s="111">
        <v>157</v>
      </c>
      <c r="C122" s="110">
        <v>352343</v>
      </c>
    </row>
    <row r="123" spans="1:6" outlineLevel="3" x14ac:dyDescent="0.2">
      <c r="A123" s="100" t="s">
        <v>20</v>
      </c>
      <c r="B123" s="111">
        <v>20</v>
      </c>
      <c r="C123" s="110">
        <v>45441</v>
      </c>
    </row>
    <row r="124" spans="1:6" outlineLevel="3" x14ac:dyDescent="0.2">
      <c r="A124" s="100" t="s">
        <v>19</v>
      </c>
      <c r="B124" s="111">
        <v>413</v>
      </c>
      <c r="C124" s="110">
        <v>926009</v>
      </c>
    </row>
    <row r="125" spans="1:6" outlineLevel="2" x14ac:dyDescent="0.2">
      <c r="A125" s="99" t="s">
        <v>23</v>
      </c>
      <c r="B125" s="97">
        <v>2108</v>
      </c>
      <c r="C125" s="96">
        <v>4721535</v>
      </c>
    </row>
    <row r="126" spans="1:6" outlineLevel="2" x14ac:dyDescent="0.2">
      <c r="A126" s="99" t="s">
        <v>24</v>
      </c>
      <c r="B126" s="97">
        <v>1985</v>
      </c>
      <c r="C126" s="96">
        <v>4444960</v>
      </c>
    </row>
    <row r="127" spans="1:6" x14ac:dyDescent="0.2">
      <c r="A127" s="113" t="s">
        <v>45</v>
      </c>
      <c r="B127" s="115"/>
      <c r="C127" s="114"/>
    </row>
    <row r="128" spans="1:6" outlineLevel="1" x14ac:dyDescent="0.2">
      <c r="A128" s="98" t="s">
        <v>102</v>
      </c>
      <c r="B128" s="97">
        <v>9968</v>
      </c>
      <c r="C128" s="96">
        <v>22374944</v>
      </c>
    </row>
    <row r="129" spans="1:3" outlineLevel="2" x14ac:dyDescent="0.2">
      <c r="A129" s="99" t="s">
        <v>17</v>
      </c>
      <c r="B129" s="97">
        <v>2904</v>
      </c>
      <c r="C129" s="96">
        <v>6518168</v>
      </c>
    </row>
    <row r="130" spans="1:3" outlineLevel="2" x14ac:dyDescent="0.2">
      <c r="A130" s="99" t="s">
        <v>22</v>
      </c>
      <c r="B130" s="97">
        <v>1980</v>
      </c>
      <c r="C130" s="96">
        <v>4443833</v>
      </c>
    </row>
    <row r="131" spans="1:3" outlineLevel="3" x14ac:dyDescent="0.2">
      <c r="A131" s="100" t="s">
        <v>21</v>
      </c>
      <c r="B131" s="111">
        <v>1113</v>
      </c>
      <c r="C131" s="110">
        <v>2497163</v>
      </c>
    </row>
    <row r="132" spans="1:3" outlineLevel="3" x14ac:dyDescent="0.2">
      <c r="A132" s="100" t="s">
        <v>18</v>
      </c>
      <c r="B132" s="111">
        <v>85</v>
      </c>
      <c r="C132" s="110">
        <v>191312</v>
      </c>
    </row>
    <row r="133" spans="1:3" outlineLevel="3" x14ac:dyDescent="0.2">
      <c r="A133" s="100" t="s">
        <v>20</v>
      </c>
      <c r="B133" s="111">
        <v>20</v>
      </c>
      <c r="C133" s="110">
        <v>44797</v>
      </c>
    </row>
    <row r="134" spans="1:3" outlineLevel="3" x14ac:dyDescent="0.2">
      <c r="A134" s="100" t="s">
        <v>19</v>
      </c>
      <c r="B134" s="111">
        <v>762</v>
      </c>
      <c r="C134" s="110">
        <v>1710561</v>
      </c>
    </row>
    <row r="135" spans="1:3" outlineLevel="2" x14ac:dyDescent="0.2">
      <c r="A135" s="99" t="s">
        <v>23</v>
      </c>
      <c r="B135" s="97">
        <v>2619</v>
      </c>
      <c r="C135" s="96">
        <v>5878649</v>
      </c>
    </row>
    <row r="136" spans="1:3" outlineLevel="2" x14ac:dyDescent="0.2">
      <c r="A136" s="99" t="s">
        <v>24</v>
      </c>
      <c r="B136" s="97">
        <v>2465</v>
      </c>
      <c r="C136" s="96">
        <v>5534294</v>
      </c>
    </row>
    <row r="137" spans="1:3" x14ac:dyDescent="0.2">
      <c r="A137" s="113" t="s">
        <v>46</v>
      </c>
      <c r="B137" s="115"/>
      <c r="C137" s="114"/>
    </row>
    <row r="138" spans="1:3" outlineLevel="1" x14ac:dyDescent="0.2">
      <c r="A138" s="98" t="s">
        <v>102</v>
      </c>
      <c r="B138" s="97">
        <v>4703</v>
      </c>
      <c r="C138" s="96">
        <v>10499502</v>
      </c>
    </row>
    <row r="139" spans="1:3" outlineLevel="2" x14ac:dyDescent="0.2">
      <c r="A139" s="99" t="s">
        <v>17</v>
      </c>
      <c r="B139" s="97">
        <v>1370</v>
      </c>
      <c r="C139" s="96">
        <v>3058668</v>
      </c>
    </row>
    <row r="140" spans="1:3" outlineLevel="2" x14ac:dyDescent="0.2">
      <c r="A140" s="99" t="s">
        <v>22</v>
      </c>
      <c r="B140" s="97">
        <v>934</v>
      </c>
      <c r="C140" s="96">
        <v>2085280</v>
      </c>
    </row>
    <row r="141" spans="1:3" outlineLevel="3" x14ac:dyDescent="0.2">
      <c r="A141" s="100" t="s">
        <v>21</v>
      </c>
      <c r="B141" s="111">
        <v>836</v>
      </c>
      <c r="C141" s="110">
        <v>1865757</v>
      </c>
    </row>
    <row r="142" spans="1:3" outlineLevel="3" x14ac:dyDescent="0.2">
      <c r="A142" s="100" t="s">
        <v>18</v>
      </c>
      <c r="B142" s="111">
        <v>66</v>
      </c>
      <c r="C142" s="110">
        <v>147853</v>
      </c>
    </row>
    <row r="143" spans="1:3" outlineLevel="3" x14ac:dyDescent="0.2">
      <c r="A143" s="100" t="s">
        <v>20</v>
      </c>
      <c r="B143" s="111">
        <v>1</v>
      </c>
      <c r="C143" s="110">
        <v>2149</v>
      </c>
    </row>
    <row r="144" spans="1:3" outlineLevel="3" x14ac:dyDescent="0.2">
      <c r="A144" s="100" t="s">
        <v>19</v>
      </c>
      <c r="B144" s="111">
        <v>31</v>
      </c>
      <c r="C144" s="110">
        <v>69521</v>
      </c>
    </row>
    <row r="145" spans="1:3" outlineLevel="2" x14ac:dyDescent="0.2">
      <c r="A145" s="99" t="s">
        <v>23</v>
      </c>
      <c r="B145" s="97">
        <v>1236</v>
      </c>
      <c r="C145" s="96">
        <v>2758572</v>
      </c>
    </row>
    <row r="146" spans="1:3" outlineLevel="2" x14ac:dyDescent="0.2">
      <c r="A146" s="99" t="s">
        <v>24</v>
      </c>
      <c r="B146" s="97">
        <v>1163</v>
      </c>
      <c r="C146" s="96">
        <v>2596982</v>
      </c>
    </row>
    <row r="147" spans="1:3" x14ac:dyDescent="0.2">
      <c r="A147" s="113" t="s">
        <v>47</v>
      </c>
      <c r="B147" s="115"/>
      <c r="C147" s="114"/>
    </row>
    <row r="148" spans="1:3" outlineLevel="1" x14ac:dyDescent="0.2">
      <c r="A148" s="98" t="s">
        <v>102</v>
      </c>
      <c r="B148" s="97">
        <v>4560</v>
      </c>
      <c r="C148" s="96">
        <v>10098013</v>
      </c>
    </row>
    <row r="149" spans="1:3" outlineLevel="2" x14ac:dyDescent="0.2">
      <c r="A149" s="99" t="s">
        <v>17</v>
      </c>
      <c r="B149" s="97">
        <v>1328</v>
      </c>
      <c r="C149" s="96">
        <v>2941708</v>
      </c>
    </row>
    <row r="150" spans="1:3" outlineLevel="2" x14ac:dyDescent="0.2">
      <c r="A150" s="99" t="s">
        <v>22</v>
      </c>
      <c r="B150" s="97">
        <v>905</v>
      </c>
      <c r="C150" s="96">
        <v>2005542</v>
      </c>
    </row>
    <row r="151" spans="1:3" outlineLevel="3" x14ac:dyDescent="0.2">
      <c r="A151" s="100" t="s">
        <v>21</v>
      </c>
      <c r="B151" s="111">
        <v>303</v>
      </c>
      <c r="C151" s="110">
        <v>670425</v>
      </c>
    </row>
    <row r="152" spans="1:3" outlineLevel="3" x14ac:dyDescent="0.2">
      <c r="A152" s="100" t="s">
        <v>18</v>
      </c>
      <c r="B152" s="111">
        <v>5</v>
      </c>
      <c r="C152" s="110">
        <v>12350</v>
      </c>
    </row>
    <row r="153" spans="1:3" outlineLevel="3" x14ac:dyDescent="0.2">
      <c r="A153" s="100" t="s">
        <v>20</v>
      </c>
      <c r="B153" s="111">
        <v>489</v>
      </c>
      <c r="C153" s="110">
        <v>1083734</v>
      </c>
    </row>
    <row r="154" spans="1:3" outlineLevel="3" x14ac:dyDescent="0.2">
      <c r="A154" s="100" t="s">
        <v>19</v>
      </c>
      <c r="B154" s="111">
        <v>108</v>
      </c>
      <c r="C154" s="110">
        <v>239033</v>
      </c>
    </row>
    <row r="155" spans="1:3" outlineLevel="2" x14ac:dyDescent="0.2">
      <c r="A155" s="99" t="s">
        <v>23</v>
      </c>
      <c r="B155" s="97">
        <v>1197</v>
      </c>
      <c r="C155" s="96">
        <v>2653088</v>
      </c>
    </row>
    <row r="156" spans="1:3" outlineLevel="2" x14ac:dyDescent="0.2">
      <c r="A156" s="99" t="s">
        <v>24</v>
      </c>
      <c r="B156" s="97">
        <v>1130</v>
      </c>
      <c r="C156" s="96">
        <v>2497675</v>
      </c>
    </row>
    <row r="157" spans="1:3" x14ac:dyDescent="0.2">
      <c r="A157" s="113" t="s">
        <v>26</v>
      </c>
      <c r="B157" s="115"/>
      <c r="C157" s="114"/>
    </row>
    <row r="158" spans="1:3" outlineLevel="1" x14ac:dyDescent="0.2">
      <c r="A158" s="98" t="s">
        <v>102</v>
      </c>
      <c r="B158" s="97">
        <v>6436</v>
      </c>
      <c r="C158" s="96">
        <v>14298101</v>
      </c>
    </row>
    <row r="159" spans="1:3" outlineLevel="2" x14ac:dyDescent="0.2">
      <c r="A159" s="99" t="s">
        <v>17</v>
      </c>
      <c r="B159" s="97">
        <v>1875</v>
      </c>
      <c r="C159" s="96">
        <v>4165259</v>
      </c>
    </row>
    <row r="160" spans="1:3" outlineLevel="2" x14ac:dyDescent="0.2">
      <c r="A160" s="99" t="s">
        <v>22</v>
      </c>
      <c r="B160" s="97">
        <v>1278</v>
      </c>
      <c r="C160" s="96">
        <v>2839711</v>
      </c>
    </row>
    <row r="161" spans="1:3" outlineLevel="3" x14ac:dyDescent="0.2">
      <c r="A161" s="100" t="s">
        <v>21</v>
      </c>
      <c r="B161" s="111">
        <v>616</v>
      </c>
      <c r="C161" s="110">
        <v>1370372</v>
      </c>
    </row>
    <row r="162" spans="1:3" outlineLevel="3" x14ac:dyDescent="0.2">
      <c r="A162" s="100" t="s">
        <v>18</v>
      </c>
      <c r="B162" s="111">
        <v>2</v>
      </c>
      <c r="C162" s="110">
        <v>4589</v>
      </c>
    </row>
    <row r="163" spans="1:3" outlineLevel="3" x14ac:dyDescent="0.2">
      <c r="A163" s="100" t="s">
        <v>20</v>
      </c>
      <c r="B163" s="111">
        <v>487</v>
      </c>
      <c r="C163" s="110">
        <v>1080893</v>
      </c>
    </row>
    <row r="164" spans="1:3" outlineLevel="3" x14ac:dyDescent="0.2">
      <c r="A164" s="100" t="s">
        <v>19</v>
      </c>
      <c r="B164" s="111">
        <v>173</v>
      </c>
      <c r="C164" s="110">
        <v>383857</v>
      </c>
    </row>
    <row r="165" spans="1:3" outlineLevel="2" x14ac:dyDescent="0.2">
      <c r="A165" s="99" t="s">
        <v>23</v>
      </c>
      <c r="B165" s="97">
        <v>1691</v>
      </c>
      <c r="C165" s="96">
        <v>3756592</v>
      </c>
    </row>
    <row r="166" spans="1:3" outlineLevel="2" x14ac:dyDescent="0.2">
      <c r="A166" s="99" t="s">
        <v>24</v>
      </c>
      <c r="B166" s="97">
        <v>1592</v>
      </c>
      <c r="C166" s="96">
        <v>3536539</v>
      </c>
    </row>
    <row r="167" spans="1:3" x14ac:dyDescent="0.2">
      <c r="A167" s="113" t="s">
        <v>48</v>
      </c>
      <c r="B167" s="115"/>
      <c r="C167" s="114"/>
    </row>
    <row r="168" spans="1:3" outlineLevel="1" x14ac:dyDescent="0.2">
      <c r="A168" s="98" t="s">
        <v>102</v>
      </c>
      <c r="B168" s="97">
        <v>3917</v>
      </c>
      <c r="C168" s="96">
        <v>8788272</v>
      </c>
    </row>
    <row r="169" spans="1:3" outlineLevel="2" x14ac:dyDescent="0.2">
      <c r="A169" s="99" t="s">
        <v>17</v>
      </c>
      <c r="B169" s="97">
        <v>1141</v>
      </c>
      <c r="C169" s="96">
        <v>2560160</v>
      </c>
    </row>
    <row r="170" spans="1:3" outlineLevel="2" x14ac:dyDescent="0.2">
      <c r="A170" s="99" t="s">
        <v>22</v>
      </c>
      <c r="B170" s="97">
        <v>777</v>
      </c>
      <c r="C170" s="96">
        <v>1745417</v>
      </c>
    </row>
    <row r="171" spans="1:3" outlineLevel="3" x14ac:dyDescent="0.2">
      <c r="A171" s="100" t="s">
        <v>21</v>
      </c>
      <c r="B171" s="111">
        <v>5</v>
      </c>
      <c r="C171" s="110">
        <v>10683</v>
      </c>
    </row>
    <row r="172" spans="1:3" outlineLevel="3" x14ac:dyDescent="0.2">
      <c r="A172" s="100" t="s">
        <v>18</v>
      </c>
      <c r="B172" s="111">
        <v>1</v>
      </c>
      <c r="C172" s="110">
        <v>3055</v>
      </c>
    </row>
    <row r="173" spans="1:3" outlineLevel="3" x14ac:dyDescent="0.2">
      <c r="A173" s="100" t="s">
        <v>20</v>
      </c>
      <c r="B173" s="111">
        <v>418</v>
      </c>
      <c r="C173" s="110">
        <v>938510</v>
      </c>
    </row>
    <row r="174" spans="1:3" outlineLevel="3" x14ac:dyDescent="0.2">
      <c r="A174" s="100" t="s">
        <v>19</v>
      </c>
      <c r="B174" s="111">
        <v>353</v>
      </c>
      <c r="C174" s="110">
        <v>793169</v>
      </c>
    </row>
    <row r="175" spans="1:3" outlineLevel="2" x14ac:dyDescent="0.2">
      <c r="A175" s="99" t="s">
        <v>23</v>
      </c>
      <c r="B175" s="97">
        <v>1029</v>
      </c>
      <c r="C175" s="96">
        <v>2308975</v>
      </c>
    </row>
    <row r="176" spans="1:3" outlineLevel="2" x14ac:dyDescent="0.2">
      <c r="A176" s="99" t="s">
        <v>24</v>
      </c>
      <c r="B176" s="97">
        <v>970</v>
      </c>
      <c r="C176" s="96">
        <v>2173720</v>
      </c>
    </row>
    <row r="177" spans="1:3" x14ac:dyDescent="0.2">
      <c r="A177" s="113" t="s">
        <v>49</v>
      </c>
      <c r="B177" s="115"/>
      <c r="C177" s="114"/>
    </row>
    <row r="178" spans="1:3" outlineLevel="1" x14ac:dyDescent="0.2">
      <c r="A178" s="98" t="s">
        <v>102</v>
      </c>
      <c r="B178" s="97">
        <v>3415</v>
      </c>
      <c r="C178" s="96">
        <v>7582300</v>
      </c>
    </row>
    <row r="179" spans="1:3" outlineLevel="2" x14ac:dyDescent="0.2">
      <c r="A179" s="99" t="s">
        <v>17</v>
      </c>
      <c r="B179" s="97">
        <v>995</v>
      </c>
      <c r="C179" s="96">
        <v>2208841</v>
      </c>
    </row>
    <row r="180" spans="1:3" outlineLevel="2" x14ac:dyDescent="0.2">
      <c r="A180" s="99" t="s">
        <v>22</v>
      </c>
      <c r="B180" s="97">
        <v>678</v>
      </c>
      <c r="C180" s="96">
        <v>1505901</v>
      </c>
    </row>
    <row r="181" spans="1:3" outlineLevel="3" x14ac:dyDescent="0.2">
      <c r="A181" s="100" t="s">
        <v>21</v>
      </c>
      <c r="B181" s="111">
        <v>613</v>
      </c>
      <c r="C181" s="110">
        <v>1361314</v>
      </c>
    </row>
    <row r="182" spans="1:3" outlineLevel="3" x14ac:dyDescent="0.2">
      <c r="A182" s="100" t="s">
        <v>18</v>
      </c>
      <c r="B182" s="111">
        <v>1</v>
      </c>
      <c r="C182" s="110">
        <v>3377</v>
      </c>
    </row>
    <row r="183" spans="1:3" outlineLevel="3" x14ac:dyDescent="0.2">
      <c r="A183" s="100" t="s">
        <v>19</v>
      </c>
      <c r="B183" s="111">
        <v>64</v>
      </c>
      <c r="C183" s="110">
        <v>141210</v>
      </c>
    </row>
    <row r="184" spans="1:3" outlineLevel="2" x14ac:dyDescent="0.2">
      <c r="A184" s="99" t="s">
        <v>23</v>
      </c>
      <c r="B184" s="97">
        <v>897</v>
      </c>
      <c r="C184" s="96">
        <v>1992124</v>
      </c>
    </row>
    <row r="185" spans="1:3" outlineLevel="2" x14ac:dyDescent="0.2">
      <c r="A185" s="99" t="s">
        <v>24</v>
      </c>
      <c r="B185" s="97">
        <v>845</v>
      </c>
      <c r="C185" s="96">
        <v>1875434</v>
      </c>
    </row>
    <row r="186" spans="1:3" x14ac:dyDescent="0.2">
      <c r="A186" s="113" t="s">
        <v>50</v>
      </c>
      <c r="B186" s="115"/>
      <c r="C186" s="114"/>
    </row>
    <row r="187" spans="1:3" outlineLevel="1" x14ac:dyDescent="0.2">
      <c r="A187" s="98" t="s">
        <v>102</v>
      </c>
      <c r="B187" s="97">
        <v>3488</v>
      </c>
      <c r="C187" s="96">
        <v>7762871</v>
      </c>
    </row>
    <row r="188" spans="1:3" outlineLevel="2" x14ac:dyDescent="0.2">
      <c r="A188" s="99" t="s">
        <v>17</v>
      </c>
      <c r="B188" s="97">
        <v>1017</v>
      </c>
      <c r="C188" s="96">
        <v>2261445</v>
      </c>
    </row>
    <row r="189" spans="1:3" outlineLevel="2" x14ac:dyDescent="0.2">
      <c r="A189" s="99" t="s">
        <v>22</v>
      </c>
      <c r="B189" s="97">
        <v>693</v>
      </c>
      <c r="C189" s="96">
        <v>1541765</v>
      </c>
    </row>
    <row r="190" spans="1:3" outlineLevel="3" x14ac:dyDescent="0.2">
      <c r="A190" s="100" t="s">
        <v>21</v>
      </c>
      <c r="B190" s="111">
        <v>37</v>
      </c>
      <c r="C190" s="110">
        <v>81118</v>
      </c>
    </row>
    <row r="191" spans="1:3" outlineLevel="3" x14ac:dyDescent="0.2">
      <c r="A191" s="100" t="s">
        <v>18</v>
      </c>
      <c r="B191" s="111">
        <v>195</v>
      </c>
      <c r="C191" s="110">
        <v>432913</v>
      </c>
    </row>
    <row r="192" spans="1:3" outlineLevel="3" x14ac:dyDescent="0.2">
      <c r="A192" s="100" t="s">
        <v>20</v>
      </c>
      <c r="B192" s="111">
        <v>24</v>
      </c>
      <c r="C192" s="110">
        <v>54011</v>
      </c>
    </row>
    <row r="193" spans="1:3" outlineLevel="3" x14ac:dyDescent="0.2">
      <c r="A193" s="100" t="s">
        <v>19</v>
      </c>
      <c r="B193" s="111">
        <v>437</v>
      </c>
      <c r="C193" s="110">
        <v>973723</v>
      </c>
    </row>
    <row r="194" spans="1:3" outlineLevel="2" x14ac:dyDescent="0.2">
      <c r="A194" s="99" t="s">
        <v>23</v>
      </c>
      <c r="B194" s="97">
        <v>917</v>
      </c>
      <c r="C194" s="96">
        <v>2039567</v>
      </c>
    </row>
    <row r="195" spans="1:3" outlineLevel="2" x14ac:dyDescent="0.2">
      <c r="A195" s="99" t="s">
        <v>24</v>
      </c>
      <c r="B195" s="97">
        <v>861</v>
      </c>
      <c r="C195" s="96">
        <v>1920094</v>
      </c>
    </row>
    <row r="196" spans="1:3" x14ac:dyDescent="0.2">
      <c r="A196" s="113" t="s">
        <v>51</v>
      </c>
      <c r="B196" s="115"/>
      <c r="C196" s="114"/>
    </row>
    <row r="197" spans="1:3" outlineLevel="1" x14ac:dyDescent="0.2">
      <c r="A197" s="98" t="s">
        <v>102</v>
      </c>
      <c r="B197" s="97">
        <v>2454</v>
      </c>
      <c r="C197" s="96">
        <v>5429007</v>
      </c>
    </row>
    <row r="198" spans="1:3" outlineLevel="2" x14ac:dyDescent="0.2">
      <c r="A198" s="99" t="s">
        <v>17</v>
      </c>
      <c r="B198" s="97">
        <v>716</v>
      </c>
      <c r="C198" s="96">
        <v>1581554</v>
      </c>
    </row>
    <row r="199" spans="1:3" ht="12.75" customHeight="1" outlineLevel="2" x14ac:dyDescent="0.2">
      <c r="A199" s="99" t="s">
        <v>22</v>
      </c>
      <c r="B199" s="97">
        <v>487</v>
      </c>
      <c r="C199" s="96">
        <v>1078242</v>
      </c>
    </row>
    <row r="200" spans="1:3" ht="12.75" customHeight="1" outlineLevel="3" x14ac:dyDescent="0.2">
      <c r="A200" s="100" t="s">
        <v>21</v>
      </c>
      <c r="B200" s="111">
        <v>5</v>
      </c>
      <c r="C200" s="110">
        <v>11398</v>
      </c>
    </row>
    <row r="201" spans="1:3" ht="12.75" customHeight="1" outlineLevel="3" x14ac:dyDescent="0.2">
      <c r="A201" s="100" t="s">
        <v>18</v>
      </c>
      <c r="B201" s="111">
        <v>128</v>
      </c>
      <c r="C201" s="110">
        <v>282434</v>
      </c>
    </row>
    <row r="202" spans="1:3" ht="12.75" customHeight="1" outlineLevel="3" x14ac:dyDescent="0.2">
      <c r="A202" s="100" t="s">
        <v>20</v>
      </c>
      <c r="B202" s="111">
        <v>1</v>
      </c>
      <c r="C202" s="110">
        <v>2459</v>
      </c>
    </row>
    <row r="203" spans="1:3" outlineLevel="3" x14ac:dyDescent="0.2">
      <c r="A203" s="100" t="s">
        <v>19</v>
      </c>
      <c r="B203" s="111">
        <v>353</v>
      </c>
      <c r="C203" s="110">
        <v>781951</v>
      </c>
    </row>
    <row r="204" spans="1:3" outlineLevel="2" x14ac:dyDescent="0.2">
      <c r="A204" s="99" t="s">
        <v>23</v>
      </c>
      <c r="B204" s="97">
        <v>645</v>
      </c>
      <c r="C204" s="96">
        <v>1428423</v>
      </c>
    </row>
    <row r="205" spans="1:3" outlineLevel="2" x14ac:dyDescent="0.2">
      <c r="A205" s="99" t="s">
        <v>24</v>
      </c>
      <c r="B205" s="97">
        <v>606</v>
      </c>
      <c r="C205" s="96">
        <v>1340788</v>
      </c>
    </row>
    <row r="206" spans="1:3" x14ac:dyDescent="0.2">
      <c r="A206" s="113" t="s">
        <v>52</v>
      </c>
      <c r="B206" s="115"/>
      <c r="C206" s="114"/>
    </row>
    <row r="207" spans="1:3" outlineLevel="1" x14ac:dyDescent="0.2">
      <c r="A207" s="98" t="s">
        <v>102</v>
      </c>
      <c r="B207" s="97">
        <v>3435</v>
      </c>
      <c r="C207" s="96">
        <v>7564795</v>
      </c>
    </row>
    <row r="208" spans="1:3" outlineLevel="2" x14ac:dyDescent="0.2">
      <c r="A208" s="99" t="s">
        <v>17</v>
      </c>
      <c r="B208" s="97">
        <v>1000</v>
      </c>
      <c r="C208" s="96">
        <v>2203741</v>
      </c>
    </row>
    <row r="209" spans="1:3" outlineLevel="2" x14ac:dyDescent="0.2">
      <c r="A209" s="99" t="s">
        <v>22</v>
      </c>
      <c r="B209" s="97">
        <v>682</v>
      </c>
      <c r="C209" s="96">
        <v>1502425</v>
      </c>
    </row>
    <row r="210" spans="1:3" ht="12.75" customHeight="1" outlineLevel="3" x14ac:dyDescent="0.2">
      <c r="A210" s="100" t="s">
        <v>21</v>
      </c>
      <c r="B210" s="111">
        <v>15</v>
      </c>
      <c r="C210" s="110">
        <v>34378</v>
      </c>
    </row>
    <row r="211" spans="1:3" ht="12.75" customHeight="1" outlineLevel="3" x14ac:dyDescent="0.2">
      <c r="A211" s="100" t="s">
        <v>20</v>
      </c>
      <c r="B211" s="111">
        <v>492</v>
      </c>
      <c r="C211" s="110">
        <v>1081692</v>
      </c>
    </row>
    <row r="212" spans="1:3" ht="12.75" customHeight="1" outlineLevel="3" x14ac:dyDescent="0.2">
      <c r="A212" s="100" t="s">
        <v>19</v>
      </c>
      <c r="B212" s="111">
        <v>175</v>
      </c>
      <c r="C212" s="110">
        <v>386355</v>
      </c>
    </row>
    <row r="213" spans="1:3" outlineLevel="2" x14ac:dyDescent="0.2">
      <c r="A213" s="99" t="s">
        <v>23</v>
      </c>
      <c r="B213" s="97">
        <v>903</v>
      </c>
      <c r="C213" s="96">
        <v>1987526</v>
      </c>
    </row>
    <row r="214" spans="1:3" outlineLevel="2" x14ac:dyDescent="0.2">
      <c r="A214" s="99" t="s">
        <v>24</v>
      </c>
      <c r="B214" s="97">
        <v>850</v>
      </c>
      <c r="C214" s="96">
        <v>1871103</v>
      </c>
    </row>
    <row r="215" spans="1:3" x14ac:dyDescent="0.2">
      <c r="A215" s="113" t="s">
        <v>53</v>
      </c>
      <c r="B215" s="115"/>
      <c r="C215" s="114"/>
    </row>
    <row r="216" spans="1:3" outlineLevel="1" x14ac:dyDescent="0.2">
      <c r="A216" s="98" t="s">
        <v>102</v>
      </c>
      <c r="B216" s="97">
        <v>2739</v>
      </c>
      <c r="C216" s="96">
        <v>6057898</v>
      </c>
    </row>
    <row r="217" spans="1:3" outlineLevel="2" x14ac:dyDescent="0.2">
      <c r="A217" s="99" t="s">
        <v>17</v>
      </c>
      <c r="B217" s="97">
        <v>798</v>
      </c>
      <c r="C217" s="96">
        <v>1764760</v>
      </c>
    </row>
    <row r="218" spans="1:3" outlineLevel="2" x14ac:dyDescent="0.2">
      <c r="A218" s="99" t="s">
        <v>22</v>
      </c>
      <c r="B218" s="97">
        <v>544</v>
      </c>
      <c r="C218" s="96">
        <v>1203144</v>
      </c>
    </row>
    <row r="219" spans="1:3" outlineLevel="3" x14ac:dyDescent="0.2">
      <c r="A219" s="100" t="s">
        <v>21</v>
      </c>
      <c r="B219" s="111">
        <v>531</v>
      </c>
      <c r="C219" s="110">
        <v>1173255</v>
      </c>
    </row>
    <row r="220" spans="1:3" outlineLevel="3" x14ac:dyDescent="0.2">
      <c r="A220" s="100" t="s">
        <v>18</v>
      </c>
      <c r="B220" s="111">
        <v>4</v>
      </c>
      <c r="C220" s="110">
        <v>8218</v>
      </c>
    </row>
    <row r="221" spans="1:3" outlineLevel="3" x14ac:dyDescent="0.2">
      <c r="A221" s="100" t="s">
        <v>20</v>
      </c>
      <c r="B221" s="111">
        <v>2</v>
      </c>
      <c r="C221" s="110">
        <v>4822</v>
      </c>
    </row>
    <row r="222" spans="1:3" outlineLevel="3" x14ac:dyDescent="0.2">
      <c r="A222" s="100" t="s">
        <v>19</v>
      </c>
      <c r="B222" s="111">
        <v>7</v>
      </c>
      <c r="C222" s="110">
        <v>16849</v>
      </c>
    </row>
    <row r="223" spans="1:3" outlineLevel="2" x14ac:dyDescent="0.2">
      <c r="A223" s="99" t="s">
        <v>23</v>
      </c>
      <c r="B223" s="97">
        <v>719</v>
      </c>
      <c r="C223" s="96">
        <v>1591613</v>
      </c>
    </row>
    <row r="224" spans="1:3" outlineLevel="2" x14ac:dyDescent="0.2">
      <c r="A224" s="99" t="s">
        <v>24</v>
      </c>
      <c r="B224" s="97">
        <v>678</v>
      </c>
      <c r="C224" s="96">
        <v>1498381</v>
      </c>
    </row>
    <row r="225" spans="1:3" x14ac:dyDescent="0.2">
      <c r="A225" s="113" t="s">
        <v>54</v>
      </c>
      <c r="B225" s="115"/>
      <c r="C225" s="114"/>
    </row>
    <row r="226" spans="1:3" outlineLevel="1" x14ac:dyDescent="0.2">
      <c r="A226" s="98" t="s">
        <v>102</v>
      </c>
      <c r="B226" s="97">
        <v>7728</v>
      </c>
      <c r="C226" s="96">
        <v>17160385</v>
      </c>
    </row>
    <row r="227" spans="1:3" outlineLevel="2" x14ac:dyDescent="0.2">
      <c r="A227" s="99" t="s">
        <v>17</v>
      </c>
      <c r="B227" s="97">
        <v>2251</v>
      </c>
      <c r="C227" s="96">
        <v>4999087</v>
      </c>
    </row>
    <row r="228" spans="1:3" outlineLevel="2" x14ac:dyDescent="0.2">
      <c r="A228" s="99" t="s">
        <v>22</v>
      </c>
      <c r="B228" s="97">
        <v>1535</v>
      </c>
      <c r="C228" s="96">
        <v>3408182</v>
      </c>
    </row>
    <row r="229" spans="1:3" outlineLevel="3" x14ac:dyDescent="0.2">
      <c r="A229" s="100" t="s">
        <v>21</v>
      </c>
      <c r="B229" s="111">
        <v>1151</v>
      </c>
      <c r="C229" s="110">
        <v>2556727</v>
      </c>
    </row>
    <row r="230" spans="1:3" outlineLevel="3" x14ac:dyDescent="0.2">
      <c r="A230" s="100" t="s">
        <v>18</v>
      </c>
      <c r="B230" s="111">
        <v>120</v>
      </c>
      <c r="C230" s="110">
        <v>266693</v>
      </c>
    </row>
    <row r="231" spans="1:3" outlineLevel="3" x14ac:dyDescent="0.2">
      <c r="A231" s="100" t="s">
        <v>20</v>
      </c>
      <c r="B231" s="111">
        <v>1</v>
      </c>
      <c r="C231" s="110">
        <v>1421</v>
      </c>
    </row>
    <row r="232" spans="1:3" outlineLevel="3" x14ac:dyDescent="0.2">
      <c r="A232" s="100" t="s">
        <v>19</v>
      </c>
      <c r="B232" s="111">
        <v>263</v>
      </c>
      <c r="C232" s="110">
        <v>583341</v>
      </c>
    </row>
    <row r="233" spans="1:3" outlineLevel="2" x14ac:dyDescent="0.2">
      <c r="A233" s="99" t="s">
        <v>23</v>
      </c>
      <c r="B233" s="97">
        <v>2031</v>
      </c>
      <c r="C233" s="96">
        <v>4510378</v>
      </c>
    </row>
    <row r="234" spans="1:3" outlineLevel="2" x14ac:dyDescent="0.2">
      <c r="A234" s="99" t="s">
        <v>24</v>
      </c>
      <c r="B234" s="97">
        <v>1911</v>
      </c>
      <c r="C234" s="96">
        <v>4242738</v>
      </c>
    </row>
    <row r="235" spans="1:3" x14ac:dyDescent="0.2">
      <c r="A235" s="113" t="s">
        <v>55</v>
      </c>
      <c r="B235" s="115"/>
      <c r="C235" s="114"/>
    </row>
    <row r="236" spans="1:3" outlineLevel="1" x14ac:dyDescent="0.2">
      <c r="A236" s="98" t="s">
        <v>102</v>
      </c>
      <c r="B236" s="97">
        <v>2421</v>
      </c>
      <c r="C236" s="96">
        <v>5358000</v>
      </c>
    </row>
    <row r="237" spans="1:3" outlineLevel="2" x14ac:dyDescent="0.2">
      <c r="A237" s="99" t="s">
        <v>17</v>
      </c>
      <c r="B237" s="97">
        <v>705</v>
      </c>
      <c r="C237" s="96">
        <v>1560869</v>
      </c>
    </row>
    <row r="238" spans="1:3" outlineLevel="2" x14ac:dyDescent="0.2">
      <c r="A238" s="99" t="s">
        <v>22</v>
      </c>
      <c r="B238" s="97">
        <v>481</v>
      </c>
      <c r="C238" s="96">
        <v>1064139</v>
      </c>
    </row>
    <row r="239" spans="1:3" outlineLevel="3" x14ac:dyDescent="0.2">
      <c r="A239" s="100" t="s">
        <v>21</v>
      </c>
      <c r="B239" s="111">
        <v>41</v>
      </c>
      <c r="C239" s="110">
        <v>91138</v>
      </c>
    </row>
    <row r="240" spans="1:3" outlineLevel="3" x14ac:dyDescent="0.2">
      <c r="A240" s="100" t="s">
        <v>18</v>
      </c>
      <c r="B240" s="111">
        <v>1</v>
      </c>
      <c r="C240" s="110">
        <v>3034</v>
      </c>
    </row>
    <row r="241" spans="1:3" outlineLevel="3" x14ac:dyDescent="0.2">
      <c r="A241" s="100" t="s">
        <v>20</v>
      </c>
      <c r="B241" s="111">
        <v>246</v>
      </c>
      <c r="C241" s="110">
        <v>543570</v>
      </c>
    </row>
    <row r="242" spans="1:3" outlineLevel="3" x14ac:dyDescent="0.2">
      <c r="A242" s="100" t="s">
        <v>19</v>
      </c>
      <c r="B242" s="111">
        <v>193</v>
      </c>
      <c r="C242" s="110">
        <v>426397</v>
      </c>
    </row>
    <row r="243" spans="1:3" outlineLevel="2" x14ac:dyDescent="0.2">
      <c r="A243" s="99" t="s">
        <v>23</v>
      </c>
      <c r="B243" s="97">
        <v>637</v>
      </c>
      <c r="C243" s="96">
        <v>1407727</v>
      </c>
    </row>
    <row r="244" spans="1:3" outlineLevel="2" x14ac:dyDescent="0.2">
      <c r="A244" s="99" t="s">
        <v>24</v>
      </c>
      <c r="B244" s="97">
        <v>598</v>
      </c>
      <c r="C244" s="96">
        <v>1325265</v>
      </c>
    </row>
    <row r="245" spans="1:3" x14ac:dyDescent="0.2">
      <c r="A245" s="113" t="s">
        <v>56</v>
      </c>
      <c r="B245" s="115"/>
      <c r="C245" s="114"/>
    </row>
    <row r="246" spans="1:3" outlineLevel="1" x14ac:dyDescent="0.2">
      <c r="A246" s="98" t="s">
        <v>102</v>
      </c>
      <c r="B246" s="97">
        <v>2475</v>
      </c>
      <c r="C246" s="96">
        <v>5447776</v>
      </c>
    </row>
    <row r="247" spans="1:3" outlineLevel="2" x14ac:dyDescent="0.2">
      <c r="A247" s="99" t="s">
        <v>17</v>
      </c>
      <c r="B247" s="97">
        <v>721</v>
      </c>
      <c r="C247" s="96">
        <v>1587021</v>
      </c>
    </row>
    <row r="248" spans="1:3" outlineLevel="2" x14ac:dyDescent="0.2">
      <c r="A248" s="99" t="s">
        <v>22</v>
      </c>
      <c r="B248" s="97">
        <v>492</v>
      </c>
      <c r="C248" s="96">
        <v>1081970</v>
      </c>
    </row>
    <row r="249" spans="1:3" outlineLevel="3" x14ac:dyDescent="0.2">
      <c r="A249" s="100" t="s">
        <v>21</v>
      </c>
      <c r="B249" s="111">
        <v>378</v>
      </c>
      <c r="C249" s="110">
        <v>830610</v>
      </c>
    </row>
    <row r="250" spans="1:3" outlineLevel="3" x14ac:dyDescent="0.2">
      <c r="A250" s="100" t="s">
        <v>18</v>
      </c>
      <c r="B250" s="111">
        <v>1</v>
      </c>
      <c r="C250" s="110">
        <v>2588</v>
      </c>
    </row>
    <row r="251" spans="1:3" outlineLevel="3" x14ac:dyDescent="0.2">
      <c r="A251" s="100" t="s">
        <v>19</v>
      </c>
      <c r="B251" s="111">
        <v>113</v>
      </c>
      <c r="C251" s="110">
        <v>248772</v>
      </c>
    </row>
    <row r="252" spans="1:3" outlineLevel="2" x14ac:dyDescent="0.2">
      <c r="A252" s="99" t="s">
        <v>23</v>
      </c>
      <c r="B252" s="97">
        <v>651</v>
      </c>
      <c r="C252" s="96">
        <v>1431314</v>
      </c>
    </row>
    <row r="253" spans="1:3" outlineLevel="2" x14ac:dyDescent="0.2">
      <c r="A253" s="99" t="s">
        <v>24</v>
      </c>
      <c r="B253" s="97">
        <v>611</v>
      </c>
      <c r="C253" s="96">
        <v>1347471</v>
      </c>
    </row>
    <row r="254" spans="1:3" x14ac:dyDescent="0.2">
      <c r="A254" s="113" t="s">
        <v>57</v>
      </c>
      <c r="B254" s="115"/>
      <c r="C254" s="114"/>
    </row>
    <row r="255" spans="1:3" outlineLevel="1" x14ac:dyDescent="0.2">
      <c r="A255" s="98" t="s">
        <v>102</v>
      </c>
      <c r="B255" s="97">
        <v>4202</v>
      </c>
      <c r="C255" s="96">
        <v>9216432</v>
      </c>
    </row>
    <row r="256" spans="1:3" outlineLevel="2" x14ac:dyDescent="0.2">
      <c r="A256" s="99" t="s">
        <v>17</v>
      </c>
      <c r="B256" s="97">
        <v>1225</v>
      </c>
      <c r="C256" s="96">
        <v>2684890</v>
      </c>
    </row>
    <row r="257" spans="1:3" outlineLevel="2" x14ac:dyDescent="0.2">
      <c r="A257" s="99" t="s">
        <v>22</v>
      </c>
      <c r="B257" s="97">
        <v>834</v>
      </c>
      <c r="C257" s="96">
        <v>1830453</v>
      </c>
    </row>
    <row r="258" spans="1:3" outlineLevel="3" x14ac:dyDescent="0.2">
      <c r="A258" s="100" t="s">
        <v>21</v>
      </c>
      <c r="B258" s="111">
        <v>19</v>
      </c>
      <c r="C258" s="110">
        <v>41565</v>
      </c>
    </row>
    <row r="259" spans="1:3" outlineLevel="3" x14ac:dyDescent="0.2">
      <c r="A259" s="100" t="s">
        <v>18</v>
      </c>
      <c r="B259" s="111">
        <v>166</v>
      </c>
      <c r="C259" s="110">
        <v>364152</v>
      </c>
    </row>
    <row r="260" spans="1:3" outlineLevel="3" x14ac:dyDescent="0.2">
      <c r="A260" s="100" t="s">
        <v>20</v>
      </c>
      <c r="B260" s="111">
        <v>3</v>
      </c>
      <c r="C260" s="110">
        <v>5715</v>
      </c>
    </row>
    <row r="261" spans="1:3" outlineLevel="3" x14ac:dyDescent="0.2">
      <c r="A261" s="100" t="s">
        <v>19</v>
      </c>
      <c r="B261" s="111">
        <v>646</v>
      </c>
      <c r="C261" s="110">
        <v>1419021</v>
      </c>
    </row>
    <row r="262" spans="1:3" outlineLevel="2" x14ac:dyDescent="0.2">
      <c r="A262" s="99" t="s">
        <v>23</v>
      </c>
      <c r="B262" s="97">
        <v>1104</v>
      </c>
      <c r="C262" s="96">
        <v>2421468</v>
      </c>
    </row>
    <row r="263" spans="1:3" outlineLevel="2" x14ac:dyDescent="0.2">
      <c r="A263" s="99" t="s">
        <v>24</v>
      </c>
      <c r="B263" s="97">
        <v>1039</v>
      </c>
      <c r="C263" s="96">
        <v>2279621</v>
      </c>
    </row>
    <row r="264" spans="1:3" x14ac:dyDescent="0.2">
      <c r="A264" s="113" t="s">
        <v>58</v>
      </c>
      <c r="B264" s="115"/>
      <c r="C264" s="114"/>
    </row>
    <row r="265" spans="1:3" outlineLevel="1" x14ac:dyDescent="0.2">
      <c r="A265" s="98" t="s">
        <v>102</v>
      </c>
      <c r="B265" s="97">
        <v>2833</v>
      </c>
      <c r="C265" s="96">
        <v>6267384</v>
      </c>
    </row>
    <row r="266" spans="1:3" outlineLevel="2" x14ac:dyDescent="0.2">
      <c r="A266" s="99" t="s">
        <v>17</v>
      </c>
      <c r="B266" s="97">
        <v>826</v>
      </c>
      <c r="C266" s="96">
        <v>1825786</v>
      </c>
    </row>
    <row r="267" spans="1:3" outlineLevel="2" x14ac:dyDescent="0.2">
      <c r="A267" s="99" t="s">
        <v>22</v>
      </c>
      <c r="B267" s="97">
        <v>563</v>
      </c>
      <c r="C267" s="96">
        <v>1244750</v>
      </c>
    </row>
    <row r="268" spans="1:3" outlineLevel="3" x14ac:dyDescent="0.2">
      <c r="A268" s="100" t="s">
        <v>21</v>
      </c>
      <c r="B268" s="111">
        <v>441</v>
      </c>
      <c r="C268" s="110">
        <v>976533</v>
      </c>
    </row>
    <row r="269" spans="1:3" outlineLevel="3" x14ac:dyDescent="0.2">
      <c r="A269" s="100" t="s">
        <v>18</v>
      </c>
      <c r="B269" s="111">
        <v>3</v>
      </c>
      <c r="C269" s="110">
        <v>7628</v>
      </c>
    </row>
    <row r="270" spans="1:3" outlineLevel="3" x14ac:dyDescent="0.2">
      <c r="A270" s="100" t="s">
        <v>20</v>
      </c>
      <c r="B270" s="111">
        <v>1</v>
      </c>
      <c r="C270" s="110">
        <v>1675</v>
      </c>
    </row>
    <row r="271" spans="1:3" outlineLevel="3" x14ac:dyDescent="0.2">
      <c r="A271" s="100" t="s">
        <v>19</v>
      </c>
      <c r="B271" s="111">
        <v>118</v>
      </c>
      <c r="C271" s="110">
        <v>258914</v>
      </c>
    </row>
    <row r="272" spans="1:3" outlineLevel="2" x14ac:dyDescent="0.2">
      <c r="A272" s="99" t="s">
        <v>23</v>
      </c>
      <c r="B272" s="97">
        <v>745</v>
      </c>
      <c r="C272" s="96">
        <v>1648043</v>
      </c>
    </row>
    <row r="273" spans="1:3" outlineLevel="2" x14ac:dyDescent="0.2">
      <c r="A273" s="99" t="s">
        <v>24</v>
      </c>
      <c r="B273" s="97">
        <v>699</v>
      </c>
      <c r="C273" s="96">
        <v>1548805</v>
      </c>
    </row>
    <row r="274" spans="1:3" x14ac:dyDescent="0.2">
      <c r="A274" s="113" t="s">
        <v>59</v>
      </c>
      <c r="B274" s="115"/>
      <c r="C274" s="114"/>
    </row>
    <row r="275" spans="1:3" outlineLevel="1" x14ac:dyDescent="0.2">
      <c r="A275" s="98" t="s">
        <v>102</v>
      </c>
      <c r="B275" s="97">
        <v>3112</v>
      </c>
      <c r="C275" s="96">
        <v>6880295</v>
      </c>
    </row>
    <row r="276" spans="1:3" outlineLevel="2" x14ac:dyDescent="0.2">
      <c r="A276" s="99" t="s">
        <v>17</v>
      </c>
      <c r="B276" s="97">
        <v>905</v>
      </c>
      <c r="C276" s="96">
        <v>2004337</v>
      </c>
    </row>
    <row r="277" spans="1:3" outlineLevel="2" x14ac:dyDescent="0.2">
      <c r="A277" s="99" t="s">
        <v>22</v>
      </c>
      <c r="B277" s="97">
        <v>617</v>
      </c>
      <c r="C277" s="96">
        <v>1366479</v>
      </c>
    </row>
    <row r="278" spans="1:3" outlineLevel="3" x14ac:dyDescent="0.2">
      <c r="A278" s="100" t="s">
        <v>21</v>
      </c>
      <c r="B278" s="111">
        <v>6</v>
      </c>
      <c r="C278" s="110">
        <v>12941</v>
      </c>
    </row>
    <row r="279" spans="1:3" outlineLevel="3" x14ac:dyDescent="0.2">
      <c r="A279" s="100" t="s">
        <v>18</v>
      </c>
      <c r="B279" s="111">
        <v>1</v>
      </c>
      <c r="C279" s="110">
        <v>3428</v>
      </c>
    </row>
    <row r="280" spans="1:3" outlineLevel="3" x14ac:dyDescent="0.2">
      <c r="A280" s="100" t="s">
        <v>20</v>
      </c>
      <c r="B280" s="111">
        <v>243</v>
      </c>
      <c r="C280" s="110">
        <v>537647</v>
      </c>
    </row>
    <row r="281" spans="1:3" outlineLevel="3" x14ac:dyDescent="0.2">
      <c r="A281" s="100" t="s">
        <v>19</v>
      </c>
      <c r="B281" s="111">
        <v>367</v>
      </c>
      <c r="C281" s="110">
        <v>812463</v>
      </c>
    </row>
    <row r="282" spans="1:3" outlineLevel="2" x14ac:dyDescent="0.2">
      <c r="A282" s="99" t="s">
        <v>23</v>
      </c>
      <c r="B282" s="97">
        <v>817</v>
      </c>
      <c r="C282" s="96">
        <v>1807685</v>
      </c>
    </row>
    <row r="283" spans="1:3" outlineLevel="2" x14ac:dyDescent="0.2">
      <c r="A283" s="99" t="s">
        <v>24</v>
      </c>
      <c r="B283" s="97">
        <v>773</v>
      </c>
      <c r="C283" s="96">
        <v>1701794</v>
      </c>
    </row>
    <row r="284" spans="1:3" x14ac:dyDescent="0.2">
      <c r="A284" s="113" t="s">
        <v>60</v>
      </c>
      <c r="B284" s="115"/>
      <c r="C284" s="114"/>
    </row>
    <row r="285" spans="1:3" outlineLevel="1" x14ac:dyDescent="0.2">
      <c r="A285" s="98" t="s">
        <v>102</v>
      </c>
      <c r="B285" s="97">
        <v>6876</v>
      </c>
      <c r="C285" s="96">
        <v>15317130</v>
      </c>
    </row>
    <row r="286" spans="1:3" outlineLevel="2" x14ac:dyDescent="0.2">
      <c r="A286" s="99" t="s">
        <v>17</v>
      </c>
      <c r="B286" s="97">
        <v>2003</v>
      </c>
      <c r="C286" s="96">
        <v>4462117</v>
      </c>
    </row>
    <row r="287" spans="1:3" outlineLevel="2" x14ac:dyDescent="0.2">
      <c r="A287" s="99" t="s">
        <v>22</v>
      </c>
      <c r="B287" s="97">
        <v>1365</v>
      </c>
      <c r="C287" s="96">
        <v>3042097</v>
      </c>
    </row>
    <row r="288" spans="1:3" outlineLevel="3" x14ac:dyDescent="0.2">
      <c r="A288" s="100" t="s">
        <v>21</v>
      </c>
      <c r="B288" s="111">
        <v>524</v>
      </c>
      <c r="C288" s="110">
        <v>1167234</v>
      </c>
    </row>
    <row r="289" spans="1:3" outlineLevel="3" x14ac:dyDescent="0.2">
      <c r="A289" s="100" t="s">
        <v>18</v>
      </c>
      <c r="B289" s="111">
        <v>6</v>
      </c>
      <c r="C289" s="110">
        <v>13285</v>
      </c>
    </row>
    <row r="290" spans="1:3" outlineLevel="3" x14ac:dyDescent="0.2">
      <c r="A290" s="100" t="s">
        <v>20</v>
      </c>
      <c r="B290" s="111">
        <v>1</v>
      </c>
      <c r="C290" s="110">
        <v>3519</v>
      </c>
    </row>
    <row r="291" spans="1:3" outlineLevel="3" x14ac:dyDescent="0.2">
      <c r="A291" s="100" t="s">
        <v>19</v>
      </c>
      <c r="B291" s="111">
        <v>834</v>
      </c>
      <c r="C291" s="110">
        <v>1858059</v>
      </c>
    </row>
    <row r="292" spans="1:3" outlineLevel="2" x14ac:dyDescent="0.2">
      <c r="A292" s="99" t="s">
        <v>23</v>
      </c>
      <c r="B292" s="97">
        <v>1806</v>
      </c>
      <c r="C292" s="96">
        <v>4024325</v>
      </c>
    </row>
    <row r="293" spans="1:3" outlineLevel="2" x14ac:dyDescent="0.2">
      <c r="A293" s="99" t="s">
        <v>24</v>
      </c>
      <c r="B293" s="97">
        <v>1702</v>
      </c>
      <c r="C293" s="96">
        <v>3788591</v>
      </c>
    </row>
    <row r="294" spans="1:3" x14ac:dyDescent="0.2">
      <c r="A294" s="113" t="s">
        <v>61</v>
      </c>
      <c r="B294" s="115"/>
      <c r="C294" s="114"/>
    </row>
    <row r="295" spans="1:3" outlineLevel="1" x14ac:dyDescent="0.2">
      <c r="A295" s="98" t="s">
        <v>102</v>
      </c>
      <c r="B295" s="97">
        <v>2955</v>
      </c>
      <c r="C295" s="96">
        <v>6532424</v>
      </c>
    </row>
    <row r="296" spans="1:3" outlineLevel="2" x14ac:dyDescent="0.2">
      <c r="A296" s="99" t="s">
        <v>17</v>
      </c>
      <c r="B296" s="97">
        <v>861</v>
      </c>
      <c r="C296" s="96">
        <v>1902997</v>
      </c>
    </row>
    <row r="297" spans="1:3" outlineLevel="2" x14ac:dyDescent="0.2">
      <c r="A297" s="99" t="s">
        <v>22</v>
      </c>
      <c r="B297" s="97">
        <v>587</v>
      </c>
      <c r="C297" s="96">
        <v>1297388</v>
      </c>
    </row>
    <row r="298" spans="1:3" outlineLevel="3" x14ac:dyDescent="0.2">
      <c r="A298" s="100" t="s">
        <v>21</v>
      </c>
      <c r="B298" s="111">
        <v>57</v>
      </c>
      <c r="C298" s="110">
        <v>125123</v>
      </c>
    </row>
    <row r="299" spans="1:3" outlineLevel="3" x14ac:dyDescent="0.2">
      <c r="A299" s="100" t="s">
        <v>18</v>
      </c>
      <c r="B299" s="111">
        <v>1</v>
      </c>
      <c r="C299" s="110">
        <v>1547</v>
      </c>
    </row>
    <row r="300" spans="1:3" outlineLevel="3" x14ac:dyDescent="0.2">
      <c r="A300" s="100" t="s">
        <v>20</v>
      </c>
      <c r="B300" s="111">
        <v>356</v>
      </c>
      <c r="C300" s="110">
        <v>789857</v>
      </c>
    </row>
    <row r="301" spans="1:3" outlineLevel="3" x14ac:dyDescent="0.2">
      <c r="A301" s="100" t="s">
        <v>19</v>
      </c>
      <c r="B301" s="111">
        <v>173</v>
      </c>
      <c r="C301" s="110">
        <v>380861</v>
      </c>
    </row>
    <row r="302" spans="1:3" outlineLevel="2" x14ac:dyDescent="0.2">
      <c r="A302" s="99" t="s">
        <v>23</v>
      </c>
      <c r="B302" s="97">
        <v>777</v>
      </c>
      <c r="C302" s="96">
        <v>1717573</v>
      </c>
    </row>
    <row r="303" spans="1:3" outlineLevel="2" x14ac:dyDescent="0.2">
      <c r="A303" s="99" t="s">
        <v>24</v>
      </c>
      <c r="B303" s="97">
        <v>730</v>
      </c>
      <c r="C303" s="96">
        <v>1614466</v>
      </c>
    </row>
    <row r="304" spans="1:3" x14ac:dyDescent="0.2">
      <c r="A304" s="113" t="s">
        <v>62</v>
      </c>
      <c r="B304" s="115"/>
      <c r="C304" s="114"/>
    </row>
    <row r="305" spans="1:3" outlineLevel="1" x14ac:dyDescent="0.2">
      <c r="A305" s="98" t="s">
        <v>102</v>
      </c>
      <c r="B305" s="97">
        <v>2029</v>
      </c>
      <c r="C305" s="96">
        <v>4511001</v>
      </c>
    </row>
    <row r="306" spans="1:3" outlineLevel="2" x14ac:dyDescent="0.2">
      <c r="A306" s="99" t="s">
        <v>17</v>
      </c>
      <c r="B306" s="97">
        <v>591</v>
      </c>
      <c r="C306" s="96">
        <v>1314125</v>
      </c>
    </row>
    <row r="307" spans="1:3" outlineLevel="2" x14ac:dyDescent="0.2">
      <c r="A307" s="99" t="s">
        <v>22</v>
      </c>
      <c r="B307" s="97">
        <v>403</v>
      </c>
      <c r="C307" s="96">
        <v>895919</v>
      </c>
    </row>
    <row r="308" spans="1:3" outlineLevel="3" x14ac:dyDescent="0.2">
      <c r="A308" s="100" t="s">
        <v>21</v>
      </c>
      <c r="B308" s="111">
        <v>14</v>
      </c>
      <c r="C308" s="110">
        <v>31456</v>
      </c>
    </row>
    <row r="309" spans="1:3" outlineLevel="3" x14ac:dyDescent="0.2">
      <c r="A309" s="100" t="s">
        <v>18</v>
      </c>
      <c r="B309" s="111">
        <v>384</v>
      </c>
      <c r="C309" s="110">
        <v>855283</v>
      </c>
    </row>
    <row r="310" spans="1:3" outlineLevel="3" x14ac:dyDescent="0.2">
      <c r="A310" s="100" t="s">
        <v>20</v>
      </c>
      <c r="B310" s="111">
        <v>2</v>
      </c>
      <c r="C310" s="110">
        <v>3863</v>
      </c>
    </row>
    <row r="311" spans="1:3" outlineLevel="3" x14ac:dyDescent="0.2">
      <c r="A311" s="100" t="s">
        <v>19</v>
      </c>
      <c r="B311" s="111">
        <v>3</v>
      </c>
      <c r="C311" s="110">
        <v>5317</v>
      </c>
    </row>
    <row r="312" spans="1:3" outlineLevel="2" x14ac:dyDescent="0.2">
      <c r="A312" s="99" t="s">
        <v>23</v>
      </c>
      <c r="B312" s="97">
        <v>532</v>
      </c>
      <c r="C312" s="96">
        <v>1185192</v>
      </c>
    </row>
    <row r="313" spans="1:3" outlineLevel="2" x14ac:dyDescent="0.2">
      <c r="A313" s="99" t="s">
        <v>24</v>
      </c>
      <c r="B313" s="97">
        <v>503</v>
      </c>
      <c r="C313" s="96">
        <v>1115765</v>
      </c>
    </row>
    <row r="314" spans="1:3" x14ac:dyDescent="0.2">
      <c r="A314" s="113" t="s">
        <v>63</v>
      </c>
      <c r="B314" s="115"/>
      <c r="C314" s="114"/>
    </row>
    <row r="315" spans="1:3" outlineLevel="1" x14ac:dyDescent="0.2">
      <c r="A315" s="98" t="s">
        <v>102</v>
      </c>
      <c r="B315" s="97">
        <v>4850</v>
      </c>
      <c r="C315" s="96">
        <v>10739848</v>
      </c>
    </row>
    <row r="316" spans="1:3" outlineLevel="2" x14ac:dyDescent="0.2">
      <c r="A316" s="99" t="s">
        <v>17</v>
      </c>
      <c r="B316" s="97">
        <v>1413</v>
      </c>
      <c r="C316" s="96">
        <v>3128684</v>
      </c>
    </row>
    <row r="317" spans="1:3" outlineLevel="2" x14ac:dyDescent="0.2">
      <c r="A317" s="99" t="s">
        <v>22</v>
      </c>
      <c r="B317" s="97">
        <v>964</v>
      </c>
      <c r="C317" s="96">
        <v>2133015</v>
      </c>
    </row>
    <row r="318" spans="1:3" outlineLevel="3" x14ac:dyDescent="0.2">
      <c r="A318" s="100" t="s">
        <v>21</v>
      </c>
      <c r="B318" s="111">
        <v>688</v>
      </c>
      <c r="C318" s="110">
        <v>1521284</v>
      </c>
    </row>
    <row r="319" spans="1:3" outlineLevel="3" x14ac:dyDescent="0.2">
      <c r="A319" s="100" t="s">
        <v>18</v>
      </c>
      <c r="B319" s="111">
        <v>7</v>
      </c>
      <c r="C319" s="110">
        <v>15491</v>
      </c>
    </row>
    <row r="320" spans="1:3" outlineLevel="3" x14ac:dyDescent="0.2">
      <c r="A320" s="100" t="s">
        <v>20</v>
      </c>
      <c r="B320" s="111">
        <v>1</v>
      </c>
      <c r="C320" s="110">
        <v>2839</v>
      </c>
    </row>
    <row r="321" spans="1:3" outlineLevel="3" x14ac:dyDescent="0.2">
      <c r="A321" s="100" t="s">
        <v>19</v>
      </c>
      <c r="B321" s="111">
        <v>268</v>
      </c>
      <c r="C321" s="110">
        <v>593401</v>
      </c>
    </row>
    <row r="322" spans="1:3" outlineLevel="2" x14ac:dyDescent="0.2">
      <c r="A322" s="99" t="s">
        <v>23</v>
      </c>
      <c r="B322" s="97">
        <v>1274</v>
      </c>
      <c r="C322" s="96">
        <v>2821718</v>
      </c>
    </row>
    <row r="323" spans="1:3" outlineLevel="2" x14ac:dyDescent="0.2">
      <c r="A323" s="99" t="s">
        <v>24</v>
      </c>
      <c r="B323" s="97">
        <v>1199</v>
      </c>
      <c r="C323" s="96">
        <v>2656431</v>
      </c>
    </row>
    <row r="324" spans="1:3" x14ac:dyDescent="0.2">
      <c r="A324" s="113" t="s">
        <v>27</v>
      </c>
      <c r="B324" s="115"/>
      <c r="C324" s="114"/>
    </row>
    <row r="325" spans="1:3" outlineLevel="1" x14ac:dyDescent="0.2">
      <c r="A325" s="98" t="s">
        <v>102</v>
      </c>
      <c r="B325" s="97">
        <v>5734</v>
      </c>
      <c r="C325" s="96">
        <v>12688192</v>
      </c>
    </row>
    <row r="326" spans="1:3" outlineLevel="2" x14ac:dyDescent="0.2">
      <c r="A326" s="99" t="s">
        <v>17</v>
      </c>
      <c r="B326" s="97">
        <v>1670</v>
      </c>
      <c r="C326" s="96">
        <v>3696266</v>
      </c>
    </row>
    <row r="327" spans="1:3" outlineLevel="2" x14ac:dyDescent="0.2">
      <c r="A327" s="99" t="s">
        <v>22</v>
      </c>
      <c r="B327" s="97">
        <v>1139</v>
      </c>
      <c r="C327" s="96">
        <v>2519970</v>
      </c>
    </row>
    <row r="328" spans="1:3" outlineLevel="3" x14ac:dyDescent="0.2">
      <c r="A328" s="100" t="s">
        <v>21</v>
      </c>
      <c r="B328" s="111">
        <v>15</v>
      </c>
      <c r="C328" s="110">
        <v>31238</v>
      </c>
    </row>
    <row r="329" spans="1:3" outlineLevel="3" x14ac:dyDescent="0.2">
      <c r="A329" s="100" t="s">
        <v>18</v>
      </c>
      <c r="B329" s="111">
        <v>6</v>
      </c>
      <c r="C329" s="110">
        <v>13746</v>
      </c>
    </row>
    <row r="330" spans="1:3" outlineLevel="3" x14ac:dyDescent="0.2">
      <c r="A330" s="100" t="s">
        <v>20</v>
      </c>
      <c r="B330" s="111">
        <v>424</v>
      </c>
      <c r="C330" s="110">
        <v>939958</v>
      </c>
    </row>
    <row r="331" spans="1:3" outlineLevel="3" x14ac:dyDescent="0.2">
      <c r="A331" s="100" t="s">
        <v>19</v>
      </c>
      <c r="B331" s="111">
        <v>694</v>
      </c>
      <c r="C331" s="110">
        <v>1535028</v>
      </c>
    </row>
    <row r="332" spans="1:3" outlineLevel="2" x14ac:dyDescent="0.2">
      <c r="A332" s="99" t="s">
        <v>23</v>
      </c>
      <c r="B332" s="97">
        <v>1507</v>
      </c>
      <c r="C332" s="96">
        <v>3333613</v>
      </c>
    </row>
    <row r="333" spans="1:3" outlineLevel="2" x14ac:dyDescent="0.2">
      <c r="A333" s="99" t="s">
        <v>24</v>
      </c>
      <c r="B333" s="97">
        <v>1418</v>
      </c>
      <c r="C333" s="96">
        <v>3138343</v>
      </c>
    </row>
    <row r="334" spans="1:3" x14ac:dyDescent="0.2">
      <c r="A334" s="113" t="s">
        <v>64</v>
      </c>
      <c r="B334" s="115"/>
      <c r="C334" s="114"/>
    </row>
    <row r="335" spans="1:3" outlineLevel="1" x14ac:dyDescent="0.2">
      <c r="A335" s="98" t="s">
        <v>102</v>
      </c>
      <c r="B335" s="97">
        <v>3472</v>
      </c>
      <c r="C335" s="96">
        <v>7645568</v>
      </c>
    </row>
    <row r="336" spans="1:3" outlineLevel="2" x14ac:dyDescent="0.2">
      <c r="A336" s="99" t="s">
        <v>17</v>
      </c>
      <c r="B336" s="97">
        <v>1011</v>
      </c>
      <c r="C336" s="96">
        <v>2227272</v>
      </c>
    </row>
    <row r="337" spans="1:3" outlineLevel="2" x14ac:dyDescent="0.2">
      <c r="A337" s="99" t="s">
        <v>22</v>
      </c>
      <c r="B337" s="97">
        <v>689</v>
      </c>
      <c r="C337" s="96">
        <v>1518468</v>
      </c>
    </row>
    <row r="338" spans="1:3" outlineLevel="3" x14ac:dyDescent="0.2">
      <c r="A338" s="100" t="s">
        <v>21</v>
      </c>
      <c r="B338" s="111">
        <v>612</v>
      </c>
      <c r="C338" s="110">
        <v>1349250</v>
      </c>
    </row>
    <row r="339" spans="1:3" outlineLevel="3" x14ac:dyDescent="0.2">
      <c r="A339" s="100" t="s">
        <v>18</v>
      </c>
      <c r="B339" s="111">
        <v>5</v>
      </c>
      <c r="C339" s="110">
        <v>12270</v>
      </c>
    </row>
    <row r="340" spans="1:3" outlineLevel="3" x14ac:dyDescent="0.2">
      <c r="A340" s="100" t="s">
        <v>20</v>
      </c>
      <c r="B340" s="111">
        <v>3</v>
      </c>
      <c r="C340" s="110">
        <v>6034</v>
      </c>
    </row>
    <row r="341" spans="1:3" outlineLevel="3" x14ac:dyDescent="0.2">
      <c r="A341" s="100" t="s">
        <v>19</v>
      </c>
      <c r="B341" s="111">
        <v>69</v>
      </c>
      <c r="C341" s="110">
        <v>150914</v>
      </c>
    </row>
    <row r="342" spans="1:3" outlineLevel="2" x14ac:dyDescent="0.2">
      <c r="A342" s="99" t="s">
        <v>23</v>
      </c>
      <c r="B342" s="97">
        <v>912</v>
      </c>
      <c r="C342" s="96">
        <v>2008747</v>
      </c>
    </row>
    <row r="343" spans="1:3" outlineLevel="2" x14ac:dyDescent="0.2">
      <c r="A343" s="99" t="s">
        <v>24</v>
      </c>
      <c r="B343" s="97">
        <v>860</v>
      </c>
      <c r="C343" s="96">
        <v>1891081</v>
      </c>
    </row>
    <row r="344" spans="1:3" x14ac:dyDescent="0.2">
      <c r="A344" s="113" t="s">
        <v>65</v>
      </c>
      <c r="B344" s="115"/>
      <c r="C344" s="114"/>
    </row>
    <row r="345" spans="1:3" outlineLevel="1" x14ac:dyDescent="0.2">
      <c r="A345" s="98" t="s">
        <v>102</v>
      </c>
      <c r="B345" s="97">
        <v>13584</v>
      </c>
      <c r="C345" s="96">
        <v>29843904</v>
      </c>
    </row>
    <row r="346" spans="1:3" outlineLevel="2" x14ac:dyDescent="0.2">
      <c r="A346" s="99" t="s">
        <v>17</v>
      </c>
      <c r="B346" s="97">
        <v>3957</v>
      </c>
      <c r="C346" s="96">
        <v>8693992</v>
      </c>
    </row>
    <row r="347" spans="1:3" outlineLevel="2" x14ac:dyDescent="0.2">
      <c r="A347" s="99" t="s">
        <v>22</v>
      </c>
      <c r="B347" s="97">
        <v>2698</v>
      </c>
      <c r="C347" s="96">
        <v>5927225</v>
      </c>
    </row>
    <row r="348" spans="1:3" outlineLevel="3" x14ac:dyDescent="0.2">
      <c r="A348" s="100" t="s">
        <v>21</v>
      </c>
      <c r="B348" s="111">
        <v>1030</v>
      </c>
      <c r="C348" s="110">
        <v>2262797</v>
      </c>
    </row>
    <row r="349" spans="1:3" outlineLevel="3" x14ac:dyDescent="0.2">
      <c r="A349" s="100" t="s">
        <v>18</v>
      </c>
      <c r="B349" s="111">
        <v>780</v>
      </c>
      <c r="C349" s="110">
        <v>1714087</v>
      </c>
    </row>
    <row r="350" spans="1:3" outlineLevel="3" x14ac:dyDescent="0.2">
      <c r="A350" s="100" t="s">
        <v>20</v>
      </c>
      <c r="B350" s="111">
        <v>56</v>
      </c>
      <c r="C350" s="110">
        <v>123037</v>
      </c>
    </row>
    <row r="351" spans="1:3" outlineLevel="3" x14ac:dyDescent="0.2">
      <c r="A351" s="100" t="s">
        <v>19</v>
      </c>
      <c r="B351" s="111">
        <v>832</v>
      </c>
      <c r="C351" s="110">
        <v>1827304</v>
      </c>
    </row>
    <row r="352" spans="1:3" outlineLevel="2" x14ac:dyDescent="0.2">
      <c r="A352" s="99" t="s">
        <v>23</v>
      </c>
      <c r="B352" s="97">
        <v>3569</v>
      </c>
      <c r="C352" s="96">
        <v>7840995</v>
      </c>
    </row>
    <row r="353" spans="1:3" outlineLevel="2" x14ac:dyDescent="0.2">
      <c r="A353" s="99" t="s">
        <v>24</v>
      </c>
      <c r="B353" s="97">
        <v>3360</v>
      </c>
      <c r="C353" s="96">
        <v>7381692</v>
      </c>
    </row>
    <row r="354" spans="1:3" x14ac:dyDescent="0.2">
      <c r="A354" s="113" t="s">
        <v>66</v>
      </c>
      <c r="B354" s="115"/>
      <c r="C354" s="114"/>
    </row>
    <row r="355" spans="1:3" outlineLevel="1" x14ac:dyDescent="0.2">
      <c r="A355" s="98" t="s">
        <v>102</v>
      </c>
      <c r="B355" s="97">
        <v>3984</v>
      </c>
      <c r="C355" s="96">
        <v>8782388</v>
      </c>
    </row>
    <row r="356" spans="1:3" outlineLevel="2" x14ac:dyDescent="0.2">
      <c r="A356" s="99" t="s">
        <v>17</v>
      </c>
      <c r="B356" s="97">
        <v>1161</v>
      </c>
      <c r="C356" s="96">
        <v>2558446</v>
      </c>
    </row>
    <row r="357" spans="1:3" outlineLevel="2" x14ac:dyDescent="0.2">
      <c r="A357" s="99" t="s">
        <v>22</v>
      </c>
      <c r="B357" s="97">
        <v>791</v>
      </c>
      <c r="C357" s="96">
        <v>1744249</v>
      </c>
    </row>
    <row r="358" spans="1:3" outlineLevel="3" x14ac:dyDescent="0.2">
      <c r="A358" s="100" t="s">
        <v>21</v>
      </c>
      <c r="B358" s="111">
        <v>31</v>
      </c>
      <c r="C358" s="110">
        <v>67313</v>
      </c>
    </row>
    <row r="359" spans="1:3" outlineLevel="3" x14ac:dyDescent="0.2">
      <c r="A359" s="100" t="s">
        <v>18</v>
      </c>
      <c r="B359" s="111">
        <v>1</v>
      </c>
      <c r="C359" s="110">
        <v>2317</v>
      </c>
    </row>
    <row r="360" spans="1:3" outlineLevel="3" x14ac:dyDescent="0.2">
      <c r="A360" s="100" t="s">
        <v>20</v>
      </c>
      <c r="B360" s="111">
        <v>97</v>
      </c>
      <c r="C360" s="110">
        <v>214684</v>
      </c>
    </row>
    <row r="361" spans="1:3" outlineLevel="3" x14ac:dyDescent="0.2">
      <c r="A361" s="100" t="s">
        <v>19</v>
      </c>
      <c r="B361" s="111">
        <v>662</v>
      </c>
      <c r="C361" s="110">
        <v>1459935</v>
      </c>
    </row>
    <row r="362" spans="1:3" outlineLevel="2" x14ac:dyDescent="0.2">
      <c r="A362" s="99" t="s">
        <v>23</v>
      </c>
      <c r="B362" s="97">
        <v>1046</v>
      </c>
      <c r="C362" s="96">
        <v>2307429</v>
      </c>
    </row>
    <row r="363" spans="1:3" outlineLevel="2" x14ac:dyDescent="0.2">
      <c r="A363" s="99" t="s">
        <v>24</v>
      </c>
      <c r="B363" s="97">
        <v>986</v>
      </c>
      <c r="C363" s="96">
        <v>2172264</v>
      </c>
    </row>
    <row r="364" spans="1:3" x14ac:dyDescent="0.2">
      <c r="A364" s="113" t="s">
        <v>67</v>
      </c>
      <c r="B364" s="115"/>
      <c r="C364" s="114"/>
    </row>
    <row r="365" spans="1:3" outlineLevel="1" x14ac:dyDescent="0.2">
      <c r="A365" s="98" t="s">
        <v>102</v>
      </c>
      <c r="B365" s="97">
        <v>4370</v>
      </c>
      <c r="C365" s="96">
        <v>9616075</v>
      </c>
    </row>
    <row r="366" spans="1:3" outlineLevel="2" x14ac:dyDescent="0.2">
      <c r="A366" s="99" t="s">
        <v>17</v>
      </c>
      <c r="B366" s="97">
        <v>1274</v>
      </c>
      <c r="C366" s="96">
        <v>2801312</v>
      </c>
    </row>
    <row r="367" spans="1:3" outlineLevel="2" x14ac:dyDescent="0.2">
      <c r="A367" s="99" t="s">
        <v>22</v>
      </c>
      <c r="B367" s="97">
        <v>868</v>
      </c>
      <c r="C367" s="96">
        <v>1909825</v>
      </c>
    </row>
    <row r="368" spans="1:3" outlineLevel="3" x14ac:dyDescent="0.2">
      <c r="A368" s="100" t="s">
        <v>21</v>
      </c>
      <c r="B368" s="111">
        <v>27</v>
      </c>
      <c r="C368" s="110">
        <v>58995</v>
      </c>
    </row>
    <row r="369" spans="1:3" outlineLevel="3" x14ac:dyDescent="0.2">
      <c r="A369" s="100" t="s">
        <v>18</v>
      </c>
      <c r="B369" s="111">
        <v>133</v>
      </c>
      <c r="C369" s="110">
        <v>293510</v>
      </c>
    </row>
    <row r="370" spans="1:3" outlineLevel="3" x14ac:dyDescent="0.2">
      <c r="A370" s="100" t="s">
        <v>20</v>
      </c>
      <c r="B370" s="111">
        <v>5</v>
      </c>
      <c r="C370" s="110">
        <v>10845</v>
      </c>
    </row>
    <row r="371" spans="1:3" outlineLevel="3" x14ac:dyDescent="0.2">
      <c r="A371" s="100" t="s">
        <v>19</v>
      </c>
      <c r="B371" s="111">
        <v>703</v>
      </c>
      <c r="C371" s="110">
        <v>1546475</v>
      </c>
    </row>
    <row r="372" spans="1:3" outlineLevel="2" x14ac:dyDescent="0.2">
      <c r="A372" s="99" t="s">
        <v>23</v>
      </c>
      <c r="B372" s="97">
        <v>1148</v>
      </c>
      <c r="C372" s="96">
        <v>2526466</v>
      </c>
    </row>
    <row r="373" spans="1:3" outlineLevel="2" x14ac:dyDescent="0.2">
      <c r="A373" s="99" t="s">
        <v>24</v>
      </c>
      <c r="B373" s="97">
        <v>1080</v>
      </c>
      <c r="C373" s="96">
        <v>2378472</v>
      </c>
    </row>
    <row r="374" spans="1:3" x14ac:dyDescent="0.2">
      <c r="A374" s="113" t="s">
        <v>68</v>
      </c>
      <c r="B374" s="115"/>
      <c r="C374" s="114"/>
    </row>
    <row r="375" spans="1:3" outlineLevel="1" x14ac:dyDescent="0.2">
      <c r="A375" s="98" t="s">
        <v>102</v>
      </c>
      <c r="B375" s="97">
        <v>2527</v>
      </c>
      <c r="C375" s="96">
        <v>5616730</v>
      </c>
    </row>
    <row r="376" spans="1:3" outlineLevel="2" x14ac:dyDescent="0.2">
      <c r="A376" s="99" t="s">
        <v>17</v>
      </c>
      <c r="B376" s="97">
        <v>737</v>
      </c>
      <c r="C376" s="96">
        <v>1636241</v>
      </c>
    </row>
    <row r="377" spans="1:3" outlineLevel="2" x14ac:dyDescent="0.2">
      <c r="A377" s="99" t="s">
        <v>22</v>
      </c>
      <c r="B377" s="97">
        <v>502</v>
      </c>
      <c r="C377" s="96">
        <v>1115525</v>
      </c>
    </row>
    <row r="378" spans="1:3" outlineLevel="3" x14ac:dyDescent="0.2">
      <c r="A378" s="100" t="s">
        <v>21</v>
      </c>
      <c r="B378" s="111">
        <v>5</v>
      </c>
      <c r="C378" s="110">
        <v>10315</v>
      </c>
    </row>
    <row r="379" spans="1:3" outlineLevel="3" x14ac:dyDescent="0.2">
      <c r="A379" s="100" t="s">
        <v>18</v>
      </c>
      <c r="B379" s="111">
        <v>160</v>
      </c>
      <c r="C379" s="110">
        <v>356129</v>
      </c>
    </row>
    <row r="380" spans="1:3" outlineLevel="3" x14ac:dyDescent="0.2">
      <c r="A380" s="100" t="s">
        <v>20</v>
      </c>
      <c r="B380" s="111">
        <v>1</v>
      </c>
      <c r="C380" s="110">
        <v>2587</v>
      </c>
    </row>
    <row r="381" spans="1:3" outlineLevel="3" x14ac:dyDescent="0.2">
      <c r="A381" s="100" t="s">
        <v>19</v>
      </c>
      <c r="B381" s="111">
        <v>336</v>
      </c>
      <c r="C381" s="110">
        <v>746494</v>
      </c>
    </row>
    <row r="382" spans="1:3" outlineLevel="2" x14ac:dyDescent="0.2">
      <c r="A382" s="99" t="s">
        <v>23</v>
      </c>
      <c r="B382" s="97">
        <v>663</v>
      </c>
      <c r="C382" s="96">
        <v>1475704</v>
      </c>
    </row>
    <row r="383" spans="1:3" outlineLevel="2" x14ac:dyDescent="0.2">
      <c r="A383" s="99" t="s">
        <v>24</v>
      </c>
      <c r="B383" s="97">
        <v>625</v>
      </c>
      <c r="C383" s="96">
        <v>1389260</v>
      </c>
    </row>
    <row r="384" spans="1:3" x14ac:dyDescent="0.2">
      <c r="A384" s="113" t="s">
        <v>69</v>
      </c>
      <c r="B384" s="115"/>
      <c r="C384" s="114"/>
    </row>
    <row r="385" spans="1:3" outlineLevel="1" x14ac:dyDescent="0.2">
      <c r="A385" s="98" t="s">
        <v>102</v>
      </c>
      <c r="B385" s="97">
        <v>4071</v>
      </c>
      <c r="C385" s="96">
        <v>9067140</v>
      </c>
    </row>
    <row r="386" spans="1:3" outlineLevel="2" x14ac:dyDescent="0.2">
      <c r="A386" s="99" t="s">
        <v>17</v>
      </c>
      <c r="B386" s="97">
        <v>1186</v>
      </c>
      <c r="C386" s="96">
        <v>2641399</v>
      </c>
    </row>
    <row r="387" spans="1:3" outlineLevel="2" x14ac:dyDescent="0.2">
      <c r="A387" s="99" t="s">
        <v>22</v>
      </c>
      <c r="B387" s="97">
        <v>808</v>
      </c>
      <c r="C387" s="96">
        <v>1800802</v>
      </c>
    </row>
    <row r="388" spans="1:3" outlineLevel="3" x14ac:dyDescent="0.2">
      <c r="A388" s="100" t="s">
        <v>21</v>
      </c>
      <c r="B388" s="111">
        <v>52</v>
      </c>
      <c r="C388" s="110">
        <v>116253</v>
      </c>
    </row>
    <row r="389" spans="1:3" outlineLevel="3" x14ac:dyDescent="0.2">
      <c r="A389" s="100" t="s">
        <v>18</v>
      </c>
      <c r="B389" s="111">
        <v>239</v>
      </c>
      <c r="C389" s="110">
        <v>533729</v>
      </c>
    </row>
    <row r="390" spans="1:3" outlineLevel="3" x14ac:dyDescent="0.2">
      <c r="A390" s="100" t="s">
        <v>20</v>
      </c>
      <c r="B390" s="111">
        <v>4</v>
      </c>
      <c r="C390" s="110">
        <v>9015</v>
      </c>
    </row>
    <row r="391" spans="1:3" outlineLevel="3" x14ac:dyDescent="0.2">
      <c r="A391" s="100" t="s">
        <v>19</v>
      </c>
      <c r="B391" s="111">
        <v>513</v>
      </c>
      <c r="C391" s="110">
        <v>1141805</v>
      </c>
    </row>
    <row r="392" spans="1:3" outlineLevel="2" x14ac:dyDescent="0.2">
      <c r="A392" s="99" t="s">
        <v>23</v>
      </c>
      <c r="B392" s="97">
        <v>1070</v>
      </c>
      <c r="C392" s="96">
        <v>2382242</v>
      </c>
    </row>
    <row r="393" spans="1:3" outlineLevel="2" x14ac:dyDescent="0.2">
      <c r="A393" s="99" t="s">
        <v>24</v>
      </c>
      <c r="B393" s="97">
        <v>1007</v>
      </c>
      <c r="C393" s="96">
        <v>2242697</v>
      </c>
    </row>
    <row r="394" spans="1:3" x14ac:dyDescent="0.2">
      <c r="A394" s="113" t="s">
        <v>70</v>
      </c>
      <c r="B394" s="115"/>
      <c r="C394" s="114"/>
    </row>
    <row r="395" spans="1:3" outlineLevel="1" x14ac:dyDescent="0.2">
      <c r="A395" s="98" t="s">
        <v>102</v>
      </c>
      <c r="B395" s="97">
        <v>6607</v>
      </c>
      <c r="C395" s="96">
        <v>14568889</v>
      </c>
    </row>
    <row r="396" spans="1:3" outlineLevel="2" x14ac:dyDescent="0.2">
      <c r="A396" s="99" t="s">
        <v>17</v>
      </c>
      <c r="B396" s="97">
        <v>1924</v>
      </c>
      <c r="C396" s="96">
        <v>4244142</v>
      </c>
    </row>
    <row r="397" spans="1:3" outlineLevel="2" x14ac:dyDescent="0.2">
      <c r="A397" s="99" t="s">
        <v>22</v>
      </c>
      <c r="B397" s="97">
        <v>1312</v>
      </c>
      <c r="C397" s="96">
        <v>2893492</v>
      </c>
    </row>
    <row r="398" spans="1:3" outlineLevel="3" x14ac:dyDescent="0.2">
      <c r="A398" s="100" t="s">
        <v>21</v>
      </c>
      <c r="B398" s="111">
        <v>1151</v>
      </c>
      <c r="C398" s="110">
        <v>2537314</v>
      </c>
    </row>
    <row r="399" spans="1:3" outlineLevel="3" x14ac:dyDescent="0.2">
      <c r="A399" s="100" t="s">
        <v>18</v>
      </c>
      <c r="B399" s="111">
        <v>8</v>
      </c>
      <c r="C399" s="110">
        <v>18288</v>
      </c>
    </row>
    <row r="400" spans="1:3" outlineLevel="3" x14ac:dyDescent="0.2">
      <c r="A400" s="100" t="s">
        <v>20</v>
      </c>
      <c r="B400" s="111">
        <v>6</v>
      </c>
      <c r="C400" s="110">
        <v>12939</v>
      </c>
    </row>
    <row r="401" spans="1:3" outlineLevel="3" x14ac:dyDescent="0.2">
      <c r="A401" s="100" t="s">
        <v>19</v>
      </c>
      <c r="B401" s="111">
        <v>147</v>
      </c>
      <c r="C401" s="110">
        <v>324951</v>
      </c>
    </row>
    <row r="402" spans="1:3" outlineLevel="2" x14ac:dyDescent="0.2">
      <c r="A402" s="99" t="s">
        <v>23</v>
      </c>
      <c r="B402" s="97">
        <v>1737</v>
      </c>
      <c r="C402" s="96">
        <v>3827737</v>
      </c>
    </row>
    <row r="403" spans="1:3" outlineLevel="2" x14ac:dyDescent="0.2">
      <c r="A403" s="99" t="s">
        <v>24</v>
      </c>
      <c r="B403" s="97">
        <v>1634</v>
      </c>
      <c r="C403" s="96">
        <v>3603518</v>
      </c>
    </row>
    <row r="404" spans="1:3" x14ac:dyDescent="0.2">
      <c r="A404" s="113" t="s">
        <v>71</v>
      </c>
      <c r="B404" s="115"/>
      <c r="C404" s="114"/>
    </row>
    <row r="405" spans="1:3" outlineLevel="1" x14ac:dyDescent="0.2">
      <c r="A405" s="98" t="s">
        <v>102</v>
      </c>
      <c r="B405" s="97">
        <v>1943</v>
      </c>
      <c r="C405" s="96">
        <v>4331059</v>
      </c>
    </row>
    <row r="406" spans="1:3" outlineLevel="2" x14ac:dyDescent="0.2">
      <c r="A406" s="99" t="s">
        <v>17</v>
      </c>
      <c r="B406" s="97">
        <v>567</v>
      </c>
      <c r="C406" s="96">
        <v>1261705</v>
      </c>
    </row>
    <row r="407" spans="1:3" outlineLevel="2" x14ac:dyDescent="0.2">
      <c r="A407" s="99" t="s">
        <v>22</v>
      </c>
      <c r="B407" s="97">
        <v>386</v>
      </c>
      <c r="C407" s="96">
        <v>860180</v>
      </c>
    </row>
    <row r="408" spans="1:3" outlineLevel="3" x14ac:dyDescent="0.2">
      <c r="A408" s="100" t="s">
        <v>21</v>
      </c>
      <c r="B408" s="111">
        <v>351</v>
      </c>
      <c r="C408" s="110">
        <v>782731</v>
      </c>
    </row>
    <row r="409" spans="1:3" outlineLevel="3" x14ac:dyDescent="0.2">
      <c r="A409" s="100" t="s">
        <v>18</v>
      </c>
      <c r="B409" s="111">
        <v>1</v>
      </c>
      <c r="C409" s="110">
        <v>1889</v>
      </c>
    </row>
    <row r="410" spans="1:3" outlineLevel="3" x14ac:dyDescent="0.2">
      <c r="A410" s="100" t="s">
        <v>20</v>
      </c>
      <c r="B410" s="111">
        <v>1</v>
      </c>
      <c r="C410" s="110">
        <v>1365</v>
      </c>
    </row>
    <row r="411" spans="1:3" outlineLevel="3" x14ac:dyDescent="0.2">
      <c r="A411" s="100" t="s">
        <v>19</v>
      </c>
      <c r="B411" s="111">
        <v>33</v>
      </c>
      <c r="C411" s="110">
        <v>74195</v>
      </c>
    </row>
    <row r="412" spans="1:3" outlineLevel="2" x14ac:dyDescent="0.2">
      <c r="A412" s="99" t="s">
        <v>23</v>
      </c>
      <c r="B412" s="97">
        <v>510</v>
      </c>
      <c r="C412" s="96">
        <v>1140618</v>
      </c>
    </row>
    <row r="413" spans="1:3" outlineLevel="2" x14ac:dyDescent="0.2">
      <c r="A413" s="99" t="s">
        <v>24</v>
      </c>
      <c r="B413" s="97">
        <v>480</v>
      </c>
      <c r="C413" s="96">
        <v>1068556</v>
      </c>
    </row>
    <row r="414" spans="1:3" x14ac:dyDescent="0.2">
      <c r="A414" s="113" t="s">
        <v>72</v>
      </c>
      <c r="B414" s="115"/>
      <c r="C414" s="114"/>
    </row>
    <row r="415" spans="1:3" outlineLevel="1" x14ac:dyDescent="0.2">
      <c r="A415" s="98" t="s">
        <v>102</v>
      </c>
      <c r="B415" s="97">
        <v>2390</v>
      </c>
      <c r="C415" s="96">
        <v>5235422</v>
      </c>
    </row>
    <row r="416" spans="1:3" outlineLevel="2" x14ac:dyDescent="0.2">
      <c r="A416" s="99" t="s">
        <v>17</v>
      </c>
      <c r="B416" s="97">
        <v>696</v>
      </c>
      <c r="C416" s="96">
        <v>1525160</v>
      </c>
    </row>
    <row r="417" spans="1:3" outlineLevel="2" x14ac:dyDescent="0.2">
      <c r="A417" s="99" t="s">
        <v>22</v>
      </c>
      <c r="B417" s="97">
        <v>475</v>
      </c>
      <c r="C417" s="96">
        <v>1039794</v>
      </c>
    </row>
    <row r="418" spans="1:3" outlineLevel="3" x14ac:dyDescent="0.2">
      <c r="A418" s="100" t="s">
        <v>21</v>
      </c>
      <c r="B418" s="111">
        <v>3</v>
      </c>
      <c r="C418" s="110">
        <v>7285</v>
      </c>
    </row>
    <row r="419" spans="1:3" outlineLevel="3" x14ac:dyDescent="0.2">
      <c r="A419" s="100" t="s">
        <v>20</v>
      </c>
      <c r="B419" s="111">
        <v>219</v>
      </c>
      <c r="C419" s="110">
        <v>479327</v>
      </c>
    </row>
    <row r="420" spans="1:3" outlineLevel="3" x14ac:dyDescent="0.2">
      <c r="A420" s="100" t="s">
        <v>19</v>
      </c>
      <c r="B420" s="111">
        <v>253</v>
      </c>
      <c r="C420" s="110">
        <v>553182</v>
      </c>
    </row>
    <row r="421" spans="1:3" outlineLevel="2" x14ac:dyDescent="0.2">
      <c r="A421" s="99" t="s">
        <v>23</v>
      </c>
      <c r="B421" s="97">
        <v>627</v>
      </c>
      <c r="C421" s="96">
        <v>1375521</v>
      </c>
    </row>
    <row r="422" spans="1:3" outlineLevel="2" x14ac:dyDescent="0.2">
      <c r="A422" s="99" t="s">
        <v>24</v>
      </c>
      <c r="B422" s="97">
        <v>592</v>
      </c>
      <c r="C422" s="96">
        <v>1294947</v>
      </c>
    </row>
    <row r="423" spans="1:3" x14ac:dyDescent="0.2">
      <c r="A423" s="113" t="s">
        <v>73</v>
      </c>
      <c r="B423" s="115"/>
      <c r="C423" s="114"/>
    </row>
    <row r="424" spans="1:3" outlineLevel="1" x14ac:dyDescent="0.2">
      <c r="A424" s="98" t="s">
        <v>102</v>
      </c>
      <c r="B424" s="97">
        <v>7747</v>
      </c>
      <c r="C424" s="96">
        <v>17189368</v>
      </c>
    </row>
    <row r="425" spans="1:3" outlineLevel="2" x14ac:dyDescent="0.2">
      <c r="A425" s="99" t="s">
        <v>17</v>
      </c>
      <c r="B425" s="97">
        <v>2256</v>
      </c>
      <c r="C425" s="96">
        <v>5007529</v>
      </c>
    </row>
    <row r="426" spans="1:3" outlineLevel="2" x14ac:dyDescent="0.2">
      <c r="A426" s="99" t="s">
        <v>22</v>
      </c>
      <c r="B426" s="97">
        <v>1539</v>
      </c>
      <c r="C426" s="96">
        <v>3413938</v>
      </c>
    </row>
    <row r="427" spans="1:3" outlineLevel="3" x14ac:dyDescent="0.2">
      <c r="A427" s="100" t="s">
        <v>21</v>
      </c>
      <c r="B427" s="111">
        <v>1217</v>
      </c>
      <c r="C427" s="110">
        <v>2698445</v>
      </c>
    </row>
    <row r="428" spans="1:3" outlineLevel="3" x14ac:dyDescent="0.2">
      <c r="A428" s="100" t="s">
        <v>18</v>
      </c>
      <c r="B428" s="111">
        <v>7</v>
      </c>
      <c r="C428" s="110">
        <v>16351</v>
      </c>
    </row>
    <row r="429" spans="1:3" outlineLevel="3" x14ac:dyDescent="0.2">
      <c r="A429" s="100" t="s">
        <v>20</v>
      </c>
      <c r="B429" s="111">
        <v>50</v>
      </c>
      <c r="C429" s="110">
        <v>110414</v>
      </c>
    </row>
    <row r="430" spans="1:3" outlineLevel="3" x14ac:dyDescent="0.2">
      <c r="A430" s="100" t="s">
        <v>19</v>
      </c>
      <c r="B430" s="111">
        <v>265</v>
      </c>
      <c r="C430" s="110">
        <v>588728</v>
      </c>
    </row>
    <row r="431" spans="1:3" outlineLevel="2" x14ac:dyDescent="0.2">
      <c r="A431" s="99" t="s">
        <v>23</v>
      </c>
      <c r="B431" s="97">
        <v>2036</v>
      </c>
      <c r="C431" s="96">
        <v>4516224</v>
      </c>
    </row>
    <row r="432" spans="1:3" outlineLevel="2" x14ac:dyDescent="0.2">
      <c r="A432" s="99" t="s">
        <v>24</v>
      </c>
      <c r="B432" s="97">
        <v>1916</v>
      </c>
      <c r="C432" s="96">
        <v>4251677</v>
      </c>
    </row>
    <row r="433" spans="1:3" x14ac:dyDescent="0.2">
      <c r="A433" s="113" t="s">
        <v>74</v>
      </c>
      <c r="B433" s="115"/>
      <c r="C433" s="114"/>
    </row>
    <row r="434" spans="1:3" outlineLevel="1" x14ac:dyDescent="0.2">
      <c r="A434" s="98" t="s">
        <v>102</v>
      </c>
      <c r="B434" s="97">
        <v>7351</v>
      </c>
      <c r="C434" s="96">
        <v>16338086</v>
      </c>
    </row>
    <row r="435" spans="1:3" outlineLevel="2" x14ac:dyDescent="0.2">
      <c r="A435" s="99" t="s">
        <v>17</v>
      </c>
      <c r="B435" s="97">
        <v>2142</v>
      </c>
      <c r="C435" s="96">
        <v>4759539</v>
      </c>
    </row>
    <row r="436" spans="1:3" outlineLevel="2" x14ac:dyDescent="0.2">
      <c r="A436" s="99" t="s">
        <v>22</v>
      </c>
      <c r="B436" s="97">
        <v>1460</v>
      </c>
      <c r="C436" s="96">
        <v>3244867</v>
      </c>
    </row>
    <row r="437" spans="1:3" outlineLevel="3" x14ac:dyDescent="0.2">
      <c r="A437" s="100" t="s">
        <v>21</v>
      </c>
      <c r="B437" s="111">
        <v>371</v>
      </c>
      <c r="C437" s="110">
        <v>827128</v>
      </c>
    </row>
    <row r="438" spans="1:3" outlineLevel="3" x14ac:dyDescent="0.2">
      <c r="A438" s="100" t="s">
        <v>18</v>
      </c>
      <c r="B438" s="111">
        <v>3</v>
      </c>
      <c r="C438" s="110">
        <v>5695</v>
      </c>
    </row>
    <row r="439" spans="1:3" outlineLevel="3" x14ac:dyDescent="0.2">
      <c r="A439" s="100" t="s">
        <v>20</v>
      </c>
      <c r="B439" s="111">
        <v>839</v>
      </c>
      <c r="C439" s="110">
        <v>1863557</v>
      </c>
    </row>
    <row r="440" spans="1:3" outlineLevel="3" x14ac:dyDescent="0.2">
      <c r="A440" s="100" t="s">
        <v>19</v>
      </c>
      <c r="B440" s="111">
        <v>247</v>
      </c>
      <c r="C440" s="110">
        <v>548487</v>
      </c>
    </row>
    <row r="441" spans="1:3" outlineLevel="2" x14ac:dyDescent="0.2">
      <c r="A441" s="99" t="s">
        <v>23</v>
      </c>
      <c r="B441" s="97">
        <v>1930</v>
      </c>
      <c r="C441" s="96">
        <v>4292564</v>
      </c>
    </row>
    <row r="442" spans="1:3" outlineLevel="2" x14ac:dyDescent="0.2">
      <c r="A442" s="99" t="s">
        <v>24</v>
      </c>
      <c r="B442" s="97">
        <v>1819</v>
      </c>
      <c r="C442" s="96">
        <v>4041116</v>
      </c>
    </row>
    <row r="443" spans="1:3" x14ac:dyDescent="0.2">
      <c r="A443" s="113" t="s">
        <v>75</v>
      </c>
      <c r="B443" s="115"/>
      <c r="C443" s="114"/>
    </row>
    <row r="444" spans="1:3" outlineLevel="1" x14ac:dyDescent="0.2">
      <c r="A444" s="98" t="s">
        <v>102</v>
      </c>
      <c r="B444" s="97">
        <v>3966</v>
      </c>
      <c r="C444" s="96">
        <v>8707446</v>
      </c>
    </row>
    <row r="445" spans="1:3" outlineLevel="2" x14ac:dyDescent="0.2">
      <c r="A445" s="99" t="s">
        <v>17</v>
      </c>
      <c r="B445" s="97">
        <v>1155</v>
      </c>
      <c r="C445" s="96">
        <v>2536614</v>
      </c>
    </row>
    <row r="446" spans="1:3" outlineLevel="2" x14ac:dyDescent="0.2">
      <c r="A446" s="99" t="s">
        <v>22</v>
      </c>
      <c r="B446" s="97">
        <v>788</v>
      </c>
      <c r="C446" s="96">
        <v>1729364</v>
      </c>
    </row>
    <row r="447" spans="1:3" outlineLevel="3" x14ac:dyDescent="0.2">
      <c r="A447" s="100" t="s">
        <v>21</v>
      </c>
      <c r="B447" s="111">
        <v>5</v>
      </c>
      <c r="C447" s="110">
        <v>10215</v>
      </c>
    </row>
    <row r="448" spans="1:3" outlineLevel="3" x14ac:dyDescent="0.2">
      <c r="A448" s="100" t="s">
        <v>18</v>
      </c>
      <c r="B448" s="111">
        <v>3</v>
      </c>
      <c r="C448" s="110">
        <v>7326</v>
      </c>
    </row>
    <row r="449" spans="1:3" outlineLevel="3" x14ac:dyDescent="0.2">
      <c r="A449" s="100" t="s">
        <v>20</v>
      </c>
      <c r="B449" s="111">
        <v>161</v>
      </c>
      <c r="C449" s="110">
        <v>352011</v>
      </c>
    </row>
    <row r="450" spans="1:3" outlineLevel="3" x14ac:dyDescent="0.2">
      <c r="A450" s="100" t="s">
        <v>19</v>
      </c>
      <c r="B450" s="111">
        <v>619</v>
      </c>
      <c r="C450" s="110">
        <v>1359812</v>
      </c>
    </row>
    <row r="451" spans="1:3" outlineLevel="2" x14ac:dyDescent="0.2">
      <c r="A451" s="99" t="s">
        <v>23</v>
      </c>
      <c r="B451" s="97">
        <v>1041</v>
      </c>
      <c r="C451" s="96">
        <v>2287738</v>
      </c>
    </row>
    <row r="452" spans="1:3" outlineLevel="2" x14ac:dyDescent="0.2">
      <c r="A452" s="99" t="s">
        <v>24</v>
      </c>
      <c r="B452" s="97">
        <v>982</v>
      </c>
      <c r="C452" s="96">
        <v>2153730</v>
      </c>
    </row>
    <row r="453" spans="1:3" x14ac:dyDescent="0.2">
      <c r="A453" s="113" t="s">
        <v>76</v>
      </c>
      <c r="B453" s="115"/>
      <c r="C453" s="114"/>
    </row>
    <row r="454" spans="1:3" outlineLevel="1" x14ac:dyDescent="0.2">
      <c r="A454" s="98" t="s">
        <v>102</v>
      </c>
      <c r="B454" s="97">
        <v>4327</v>
      </c>
      <c r="C454" s="96">
        <v>9657481</v>
      </c>
    </row>
    <row r="455" spans="1:3" outlineLevel="2" x14ac:dyDescent="0.2">
      <c r="A455" s="99" t="s">
        <v>17</v>
      </c>
      <c r="B455" s="97">
        <v>1261</v>
      </c>
      <c r="C455" s="96">
        <v>2813374</v>
      </c>
    </row>
    <row r="456" spans="1:3" outlineLevel="2" x14ac:dyDescent="0.2">
      <c r="A456" s="99" t="s">
        <v>22</v>
      </c>
      <c r="B456" s="97">
        <v>859</v>
      </c>
      <c r="C456" s="96">
        <v>1918048</v>
      </c>
    </row>
    <row r="457" spans="1:3" outlineLevel="3" x14ac:dyDescent="0.2">
      <c r="A457" s="100" t="s">
        <v>21</v>
      </c>
      <c r="B457" s="111">
        <v>132</v>
      </c>
      <c r="C457" s="110">
        <v>292268</v>
      </c>
    </row>
    <row r="458" spans="1:3" outlineLevel="3" x14ac:dyDescent="0.2">
      <c r="A458" s="100" t="s">
        <v>18</v>
      </c>
      <c r="B458" s="111">
        <v>3</v>
      </c>
      <c r="C458" s="110">
        <v>7551</v>
      </c>
    </row>
    <row r="459" spans="1:3" outlineLevel="3" x14ac:dyDescent="0.2">
      <c r="A459" s="100" t="s">
        <v>20</v>
      </c>
      <c r="B459" s="111">
        <v>711</v>
      </c>
      <c r="C459" s="110">
        <v>1588317</v>
      </c>
    </row>
    <row r="460" spans="1:3" outlineLevel="3" x14ac:dyDescent="0.2">
      <c r="A460" s="100" t="s">
        <v>19</v>
      </c>
      <c r="B460" s="111">
        <v>13</v>
      </c>
      <c r="C460" s="110">
        <v>29912</v>
      </c>
    </row>
    <row r="461" spans="1:3" outlineLevel="2" x14ac:dyDescent="0.2">
      <c r="A461" s="99" t="s">
        <v>23</v>
      </c>
      <c r="B461" s="97">
        <v>1137</v>
      </c>
      <c r="C461" s="96">
        <v>2537345</v>
      </c>
    </row>
    <row r="462" spans="1:3" outlineLevel="2" x14ac:dyDescent="0.2">
      <c r="A462" s="99" t="s">
        <v>24</v>
      </c>
      <c r="B462" s="97">
        <v>1070</v>
      </c>
      <c r="C462" s="96">
        <v>2388714</v>
      </c>
    </row>
    <row r="463" spans="1:3" x14ac:dyDescent="0.2">
      <c r="A463" s="113" t="s">
        <v>77</v>
      </c>
      <c r="B463" s="115"/>
      <c r="C463" s="114"/>
    </row>
    <row r="464" spans="1:3" outlineLevel="1" x14ac:dyDescent="0.2">
      <c r="A464" s="98" t="s">
        <v>102</v>
      </c>
      <c r="B464" s="97">
        <v>3389</v>
      </c>
      <c r="C464" s="96">
        <v>7492142</v>
      </c>
    </row>
    <row r="465" spans="1:3" outlineLevel="2" x14ac:dyDescent="0.2">
      <c r="A465" s="99" t="s">
        <v>17</v>
      </c>
      <c r="B465" s="97">
        <v>987</v>
      </c>
      <c r="C465" s="96">
        <v>2182578</v>
      </c>
    </row>
    <row r="466" spans="1:3" outlineLevel="2" x14ac:dyDescent="0.2">
      <c r="A466" s="99" t="s">
        <v>22</v>
      </c>
      <c r="B466" s="97">
        <v>673</v>
      </c>
      <c r="C466" s="96">
        <v>1487996</v>
      </c>
    </row>
    <row r="467" spans="1:3" outlineLevel="3" x14ac:dyDescent="0.2">
      <c r="A467" s="100" t="s">
        <v>21</v>
      </c>
      <c r="B467" s="111">
        <v>18</v>
      </c>
      <c r="C467" s="110">
        <v>40004</v>
      </c>
    </row>
    <row r="468" spans="1:3" outlineLevel="3" x14ac:dyDescent="0.2">
      <c r="A468" s="100" t="s">
        <v>18</v>
      </c>
      <c r="B468" s="111">
        <v>241</v>
      </c>
      <c r="C468" s="110">
        <v>530139</v>
      </c>
    </row>
    <row r="469" spans="1:3" outlineLevel="3" x14ac:dyDescent="0.2">
      <c r="A469" s="100" t="s">
        <v>20</v>
      </c>
      <c r="B469" s="111">
        <v>19</v>
      </c>
      <c r="C469" s="110">
        <v>42933</v>
      </c>
    </row>
    <row r="470" spans="1:3" outlineLevel="3" x14ac:dyDescent="0.2">
      <c r="A470" s="100" t="s">
        <v>19</v>
      </c>
      <c r="B470" s="111">
        <v>395</v>
      </c>
      <c r="C470" s="110">
        <v>874920</v>
      </c>
    </row>
    <row r="471" spans="1:3" outlineLevel="2" x14ac:dyDescent="0.2">
      <c r="A471" s="99" t="s">
        <v>23</v>
      </c>
      <c r="B471" s="97">
        <v>890</v>
      </c>
      <c r="C471" s="96">
        <v>1968437</v>
      </c>
    </row>
    <row r="472" spans="1:3" outlineLevel="2" x14ac:dyDescent="0.2">
      <c r="A472" s="99" t="s">
        <v>24</v>
      </c>
      <c r="B472" s="97">
        <v>839</v>
      </c>
      <c r="C472" s="96">
        <v>1853131</v>
      </c>
    </row>
    <row r="473" spans="1:3" x14ac:dyDescent="0.2">
      <c r="A473" s="113" t="s">
        <v>78</v>
      </c>
      <c r="B473" s="115"/>
      <c r="C473" s="114"/>
    </row>
    <row r="474" spans="1:3" outlineLevel="1" x14ac:dyDescent="0.2">
      <c r="A474" s="98" t="s">
        <v>102</v>
      </c>
      <c r="B474" s="97">
        <v>3225</v>
      </c>
      <c r="C474" s="96">
        <v>7137059</v>
      </c>
    </row>
    <row r="475" spans="1:3" outlineLevel="2" x14ac:dyDescent="0.2">
      <c r="A475" s="99" t="s">
        <v>17</v>
      </c>
      <c r="B475" s="97">
        <v>941</v>
      </c>
      <c r="C475" s="96">
        <v>2079136</v>
      </c>
    </row>
    <row r="476" spans="1:3" outlineLevel="2" x14ac:dyDescent="0.2">
      <c r="A476" s="99" t="s">
        <v>22</v>
      </c>
      <c r="B476" s="97">
        <v>641</v>
      </c>
      <c r="C476" s="96">
        <v>1417473</v>
      </c>
    </row>
    <row r="477" spans="1:3" outlineLevel="3" x14ac:dyDescent="0.2">
      <c r="A477" s="100" t="s">
        <v>21</v>
      </c>
      <c r="B477" s="111">
        <v>25</v>
      </c>
      <c r="C477" s="110">
        <v>53493</v>
      </c>
    </row>
    <row r="478" spans="1:3" outlineLevel="3" x14ac:dyDescent="0.2">
      <c r="A478" s="100" t="s">
        <v>18</v>
      </c>
      <c r="B478" s="111">
        <v>117</v>
      </c>
      <c r="C478" s="110">
        <v>259173</v>
      </c>
    </row>
    <row r="479" spans="1:3" outlineLevel="3" x14ac:dyDescent="0.2">
      <c r="A479" s="100" t="s">
        <v>20</v>
      </c>
      <c r="B479" s="111">
        <v>1</v>
      </c>
      <c r="C479" s="110">
        <v>2227</v>
      </c>
    </row>
    <row r="480" spans="1:3" outlineLevel="3" x14ac:dyDescent="0.2">
      <c r="A480" s="100" t="s">
        <v>19</v>
      </c>
      <c r="B480" s="111">
        <v>498</v>
      </c>
      <c r="C480" s="110">
        <v>1102580</v>
      </c>
    </row>
    <row r="481" spans="1:3" outlineLevel="2" x14ac:dyDescent="0.2">
      <c r="A481" s="99" t="s">
        <v>23</v>
      </c>
      <c r="B481" s="97">
        <v>847</v>
      </c>
      <c r="C481" s="96">
        <v>1875145</v>
      </c>
    </row>
    <row r="482" spans="1:3" outlineLevel="2" x14ac:dyDescent="0.2">
      <c r="A482" s="99" t="s">
        <v>24</v>
      </c>
      <c r="B482" s="97">
        <v>796</v>
      </c>
      <c r="C482" s="96">
        <v>1765305</v>
      </c>
    </row>
    <row r="483" spans="1:3" x14ac:dyDescent="0.2">
      <c r="A483" s="113" t="s">
        <v>79</v>
      </c>
      <c r="B483" s="115"/>
      <c r="C483" s="114"/>
    </row>
    <row r="484" spans="1:3" outlineLevel="1" x14ac:dyDescent="0.2">
      <c r="A484" s="98" t="s">
        <v>102</v>
      </c>
      <c r="B484" s="97">
        <v>4293</v>
      </c>
      <c r="C484" s="96">
        <v>9494550</v>
      </c>
    </row>
    <row r="485" spans="1:3" outlineLevel="2" x14ac:dyDescent="0.2">
      <c r="A485" s="99" t="s">
        <v>17</v>
      </c>
      <c r="B485" s="97">
        <v>1250</v>
      </c>
      <c r="C485" s="96">
        <v>2765909</v>
      </c>
    </row>
    <row r="486" spans="1:3" outlineLevel="2" x14ac:dyDescent="0.2">
      <c r="A486" s="99" t="s">
        <v>22</v>
      </c>
      <c r="B486" s="97">
        <v>853</v>
      </c>
      <c r="C486" s="96">
        <v>1885689</v>
      </c>
    </row>
    <row r="487" spans="1:3" outlineLevel="3" x14ac:dyDescent="0.2">
      <c r="A487" s="100" t="s">
        <v>21</v>
      </c>
      <c r="B487" s="111">
        <v>654</v>
      </c>
      <c r="C487" s="110">
        <v>1445874</v>
      </c>
    </row>
    <row r="488" spans="1:3" outlineLevel="3" x14ac:dyDescent="0.2">
      <c r="A488" s="100" t="s">
        <v>18</v>
      </c>
      <c r="B488" s="111">
        <v>1</v>
      </c>
      <c r="C488" s="110">
        <v>2379</v>
      </c>
    </row>
    <row r="489" spans="1:3" outlineLevel="3" x14ac:dyDescent="0.2">
      <c r="A489" s="100" t="s">
        <v>20</v>
      </c>
      <c r="B489" s="111">
        <v>3</v>
      </c>
      <c r="C489" s="110">
        <v>5703</v>
      </c>
    </row>
    <row r="490" spans="1:3" outlineLevel="3" x14ac:dyDescent="0.2">
      <c r="A490" s="100" t="s">
        <v>19</v>
      </c>
      <c r="B490" s="111">
        <v>195</v>
      </c>
      <c r="C490" s="110">
        <v>431733</v>
      </c>
    </row>
    <row r="491" spans="1:3" outlineLevel="2" x14ac:dyDescent="0.2">
      <c r="A491" s="99" t="s">
        <v>23</v>
      </c>
      <c r="B491" s="97">
        <v>1128</v>
      </c>
      <c r="C491" s="96">
        <v>2494538</v>
      </c>
    </row>
    <row r="492" spans="1:3" outlineLevel="2" x14ac:dyDescent="0.2">
      <c r="A492" s="99" t="s">
        <v>24</v>
      </c>
      <c r="B492" s="97">
        <v>1062</v>
      </c>
      <c r="C492" s="96">
        <v>2348414</v>
      </c>
    </row>
    <row r="493" spans="1:3" ht="24" x14ac:dyDescent="0.2">
      <c r="A493" s="113" t="s">
        <v>80</v>
      </c>
      <c r="B493" s="115"/>
      <c r="C493" s="114"/>
    </row>
    <row r="494" spans="1:3" outlineLevel="1" x14ac:dyDescent="0.2">
      <c r="A494" s="98" t="s">
        <v>102</v>
      </c>
      <c r="B494" s="97">
        <v>802</v>
      </c>
      <c r="C494" s="96">
        <v>1169312</v>
      </c>
    </row>
    <row r="495" spans="1:3" outlineLevel="2" x14ac:dyDescent="0.2">
      <c r="A495" s="99" t="s">
        <v>17</v>
      </c>
      <c r="B495" s="97">
        <v>234</v>
      </c>
      <c r="C495" s="96">
        <v>340638</v>
      </c>
    </row>
    <row r="496" spans="1:3" outlineLevel="2" x14ac:dyDescent="0.2">
      <c r="A496" s="99" t="s">
        <v>22</v>
      </c>
      <c r="B496" s="97">
        <v>160</v>
      </c>
      <c r="C496" s="96">
        <v>232235</v>
      </c>
    </row>
    <row r="497" spans="1:3" outlineLevel="3" x14ac:dyDescent="0.2">
      <c r="A497" s="100" t="s">
        <v>21</v>
      </c>
      <c r="B497" s="111">
        <v>88</v>
      </c>
      <c r="C497" s="110">
        <v>126688</v>
      </c>
    </row>
    <row r="498" spans="1:3" outlineLevel="3" x14ac:dyDescent="0.2">
      <c r="A498" s="100" t="s">
        <v>18</v>
      </c>
      <c r="B498" s="111">
        <v>23</v>
      </c>
      <c r="C498" s="110">
        <v>33835</v>
      </c>
    </row>
    <row r="499" spans="1:3" outlineLevel="3" x14ac:dyDescent="0.2">
      <c r="A499" s="100" t="s">
        <v>20</v>
      </c>
      <c r="B499" s="111">
        <v>13</v>
      </c>
      <c r="C499" s="110">
        <v>18814</v>
      </c>
    </row>
    <row r="500" spans="1:3" outlineLevel="3" x14ac:dyDescent="0.2">
      <c r="A500" s="100" t="s">
        <v>19</v>
      </c>
      <c r="B500" s="111">
        <v>36</v>
      </c>
      <c r="C500" s="110">
        <v>52898</v>
      </c>
    </row>
    <row r="501" spans="1:3" outlineLevel="2" x14ac:dyDescent="0.2">
      <c r="A501" s="99" t="s">
        <v>23</v>
      </c>
      <c r="B501" s="97">
        <v>211</v>
      </c>
      <c r="C501" s="96">
        <v>307218</v>
      </c>
    </row>
    <row r="502" spans="1:3" outlineLevel="2" x14ac:dyDescent="0.2">
      <c r="A502" s="99" t="s">
        <v>24</v>
      </c>
      <c r="B502" s="97">
        <v>197</v>
      </c>
      <c r="C502" s="96">
        <v>289221</v>
      </c>
    </row>
    <row r="503" spans="1:3" ht="24" x14ac:dyDescent="0.2">
      <c r="A503" s="113" t="s">
        <v>81</v>
      </c>
      <c r="B503" s="115"/>
      <c r="C503" s="114"/>
    </row>
    <row r="504" spans="1:3" outlineLevel="1" x14ac:dyDescent="0.2">
      <c r="A504" s="98" t="s">
        <v>102</v>
      </c>
      <c r="B504" s="97">
        <v>3692</v>
      </c>
      <c r="C504" s="96">
        <v>7956934</v>
      </c>
    </row>
    <row r="505" spans="1:3" outlineLevel="2" x14ac:dyDescent="0.2">
      <c r="A505" s="99" t="s">
        <v>17</v>
      </c>
      <c r="B505" s="97">
        <v>1075</v>
      </c>
      <c r="C505" s="96">
        <v>2317979</v>
      </c>
    </row>
    <row r="506" spans="1:3" outlineLevel="2" x14ac:dyDescent="0.2">
      <c r="A506" s="99" t="s">
        <v>22</v>
      </c>
      <c r="B506" s="97">
        <v>733</v>
      </c>
      <c r="C506" s="96">
        <v>1580307</v>
      </c>
    </row>
    <row r="507" spans="1:3" outlineLevel="3" x14ac:dyDescent="0.2">
      <c r="A507" s="100" t="s">
        <v>21</v>
      </c>
      <c r="B507" s="111">
        <v>553</v>
      </c>
      <c r="C507" s="110">
        <v>1192087</v>
      </c>
    </row>
    <row r="508" spans="1:3" outlineLevel="3" x14ac:dyDescent="0.2">
      <c r="A508" s="100" t="s">
        <v>18</v>
      </c>
      <c r="B508" s="111">
        <v>34</v>
      </c>
      <c r="C508" s="110">
        <v>74125</v>
      </c>
    </row>
    <row r="509" spans="1:3" outlineLevel="3" x14ac:dyDescent="0.2">
      <c r="A509" s="100" t="s">
        <v>20</v>
      </c>
      <c r="B509" s="111">
        <v>18</v>
      </c>
      <c r="C509" s="110">
        <v>38377</v>
      </c>
    </row>
    <row r="510" spans="1:3" outlineLevel="3" x14ac:dyDescent="0.2">
      <c r="A510" s="100" t="s">
        <v>19</v>
      </c>
      <c r="B510" s="111">
        <v>128</v>
      </c>
      <c r="C510" s="110">
        <v>275718</v>
      </c>
    </row>
    <row r="511" spans="1:3" outlineLevel="2" x14ac:dyDescent="0.2">
      <c r="A511" s="99" t="s">
        <v>23</v>
      </c>
      <c r="B511" s="97">
        <v>970</v>
      </c>
      <c r="C511" s="96">
        <v>2090554</v>
      </c>
    </row>
    <row r="512" spans="1:3" outlineLevel="2" x14ac:dyDescent="0.2">
      <c r="A512" s="99" t="s">
        <v>24</v>
      </c>
      <c r="B512" s="97">
        <v>914</v>
      </c>
      <c r="C512" s="96">
        <v>1968094</v>
      </c>
    </row>
    <row r="513" spans="1:3" ht="24" x14ac:dyDescent="0.2">
      <c r="A513" s="113" t="s">
        <v>82</v>
      </c>
      <c r="B513" s="115"/>
      <c r="C513" s="114"/>
    </row>
    <row r="514" spans="1:3" outlineLevel="1" x14ac:dyDescent="0.2">
      <c r="A514" s="98" t="s">
        <v>102</v>
      </c>
      <c r="B514" s="97">
        <v>5549</v>
      </c>
      <c r="C514" s="96">
        <v>12369628</v>
      </c>
    </row>
    <row r="515" spans="1:3" outlineLevel="2" x14ac:dyDescent="0.2">
      <c r="A515" s="99" t="s">
        <v>17</v>
      </c>
      <c r="B515" s="97">
        <v>1617</v>
      </c>
      <c r="C515" s="96">
        <v>3603465</v>
      </c>
    </row>
    <row r="516" spans="1:3" outlineLevel="2" x14ac:dyDescent="0.2">
      <c r="A516" s="99" t="s">
        <v>22</v>
      </c>
      <c r="B516" s="97">
        <v>1102</v>
      </c>
      <c r="C516" s="96">
        <v>2456702</v>
      </c>
    </row>
    <row r="517" spans="1:3" outlineLevel="3" x14ac:dyDescent="0.2">
      <c r="A517" s="100" t="s">
        <v>21</v>
      </c>
      <c r="B517" s="111">
        <v>711</v>
      </c>
      <c r="C517" s="110">
        <v>1584444</v>
      </c>
    </row>
    <row r="518" spans="1:3" outlineLevel="3" x14ac:dyDescent="0.2">
      <c r="A518" s="100" t="s">
        <v>18</v>
      </c>
      <c r="B518" s="111">
        <v>31</v>
      </c>
      <c r="C518" s="110">
        <v>69777</v>
      </c>
    </row>
    <row r="519" spans="1:3" outlineLevel="3" x14ac:dyDescent="0.2">
      <c r="A519" s="100" t="s">
        <v>20</v>
      </c>
      <c r="B519" s="111">
        <v>49</v>
      </c>
      <c r="C519" s="110">
        <v>110055</v>
      </c>
    </row>
    <row r="520" spans="1:3" outlineLevel="3" x14ac:dyDescent="0.2">
      <c r="A520" s="100" t="s">
        <v>19</v>
      </c>
      <c r="B520" s="111">
        <v>311</v>
      </c>
      <c r="C520" s="110">
        <v>692426</v>
      </c>
    </row>
    <row r="521" spans="1:3" outlineLevel="2" x14ac:dyDescent="0.2">
      <c r="A521" s="99" t="s">
        <v>23</v>
      </c>
      <c r="B521" s="97">
        <v>1457</v>
      </c>
      <c r="C521" s="96">
        <v>3249917</v>
      </c>
    </row>
    <row r="522" spans="1:3" outlineLevel="2" x14ac:dyDescent="0.2">
      <c r="A522" s="99" t="s">
        <v>24</v>
      </c>
      <c r="B522" s="97">
        <v>1373</v>
      </c>
      <c r="C522" s="96">
        <v>3059544</v>
      </c>
    </row>
    <row r="523" spans="1:3" ht="24" x14ac:dyDescent="0.2">
      <c r="A523" s="113" t="s">
        <v>83</v>
      </c>
      <c r="B523" s="115"/>
      <c r="C523" s="114"/>
    </row>
    <row r="524" spans="1:3" outlineLevel="1" collapsed="1" x14ac:dyDescent="0.2">
      <c r="A524" s="98" t="s">
        <v>102</v>
      </c>
      <c r="B524" s="97">
        <v>1359</v>
      </c>
      <c r="C524" s="96">
        <v>2948186</v>
      </c>
    </row>
    <row r="525" spans="1:3" outlineLevel="2" x14ac:dyDescent="0.2">
      <c r="A525" s="99" t="s">
        <v>17</v>
      </c>
      <c r="B525" s="97">
        <v>396</v>
      </c>
      <c r="C525" s="96">
        <v>858853</v>
      </c>
    </row>
    <row r="526" spans="1:3" outlineLevel="2" x14ac:dyDescent="0.2">
      <c r="A526" s="99" t="s">
        <v>22</v>
      </c>
      <c r="B526" s="97">
        <v>270</v>
      </c>
      <c r="C526" s="96">
        <v>585532</v>
      </c>
    </row>
    <row r="527" spans="1:3" outlineLevel="3" x14ac:dyDescent="0.2">
      <c r="A527" s="100" t="s">
        <v>21</v>
      </c>
      <c r="B527" s="111">
        <v>145</v>
      </c>
      <c r="C527" s="110">
        <v>314059</v>
      </c>
    </row>
    <row r="528" spans="1:3" outlineLevel="3" x14ac:dyDescent="0.2">
      <c r="A528" s="100" t="s">
        <v>18</v>
      </c>
      <c r="B528" s="111">
        <v>2</v>
      </c>
      <c r="C528" s="110">
        <v>4519</v>
      </c>
    </row>
    <row r="529" spans="1:3" outlineLevel="3" x14ac:dyDescent="0.2">
      <c r="A529" s="100" t="s">
        <v>20</v>
      </c>
      <c r="B529" s="111">
        <v>115</v>
      </c>
      <c r="C529" s="110">
        <v>248933</v>
      </c>
    </row>
    <row r="530" spans="1:3" outlineLevel="3" x14ac:dyDescent="0.2">
      <c r="A530" s="100" t="s">
        <v>19</v>
      </c>
      <c r="B530" s="111">
        <v>8</v>
      </c>
      <c r="C530" s="110">
        <v>18021</v>
      </c>
    </row>
    <row r="531" spans="1:3" outlineLevel="2" x14ac:dyDescent="0.2">
      <c r="A531" s="99" t="s">
        <v>23</v>
      </c>
      <c r="B531" s="97">
        <v>358</v>
      </c>
      <c r="C531" s="96">
        <v>774588</v>
      </c>
    </row>
    <row r="532" spans="1:3" outlineLevel="2" x14ac:dyDescent="0.2">
      <c r="A532" s="99" t="s">
        <v>24</v>
      </c>
      <c r="B532" s="97">
        <v>335</v>
      </c>
      <c r="C532" s="96">
        <v>729213</v>
      </c>
    </row>
    <row r="533" spans="1:3" ht="24" x14ac:dyDescent="0.2">
      <c r="A533" s="113" t="s">
        <v>84</v>
      </c>
      <c r="B533" s="115"/>
      <c r="C533" s="114"/>
    </row>
    <row r="534" spans="1:3" outlineLevel="1" x14ac:dyDescent="0.2">
      <c r="A534" s="98" t="s">
        <v>102</v>
      </c>
      <c r="B534" s="97">
        <v>972</v>
      </c>
      <c r="C534" s="96">
        <v>2141057</v>
      </c>
    </row>
    <row r="535" spans="1:3" outlineLevel="2" x14ac:dyDescent="0.2">
      <c r="A535" s="99" t="s">
        <v>17</v>
      </c>
      <c r="B535" s="97">
        <v>283</v>
      </c>
      <c r="C535" s="96">
        <v>623723</v>
      </c>
    </row>
    <row r="536" spans="1:3" outlineLevel="2" x14ac:dyDescent="0.2">
      <c r="A536" s="99" t="s">
        <v>22</v>
      </c>
      <c r="B536" s="97">
        <v>193</v>
      </c>
      <c r="C536" s="96">
        <v>425229</v>
      </c>
    </row>
    <row r="537" spans="1:3" outlineLevel="3" x14ac:dyDescent="0.2">
      <c r="A537" s="100" t="s">
        <v>21</v>
      </c>
      <c r="B537" s="111">
        <v>1</v>
      </c>
      <c r="C537" s="110">
        <v>2250</v>
      </c>
    </row>
    <row r="538" spans="1:3" outlineLevel="3" x14ac:dyDescent="0.2">
      <c r="A538" s="100" t="s">
        <v>18</v>
      </c>
      <c r="B538" s="111">
        <v>1</v>
      </c>
      <c r="C538" s="110">
        <v>2536</v>
      </c>
    </row>
    <row r="539" spans="1:3" outlineLevel="3" x14ac:dyDescent="0.2">
      <c r="A539" s="100" t="s">
        <v>20</v>
      </c>
      <c r="B539" s="111">
        <v>105</v>
      </c>
      <c r="C539" s="110">
        <v>231563</v>
      </c>
    </row>
    <row r="540" spans="1:3" outlineLevel="3" x14ac:dyDescent="0.2">
      <c r="A540" s="100" t="s">
        <v>19</v>
      </c>
      <c r="B540" s="111">
        <v>86</v>
      </c>
      <c r="C540" s="110">
        <v>188880</v>
      </c>
    </row>
    <row r="541" spans="1:3" outlineLevel="2" x14ac:dyDescent="0.2">
      <c r="A541" s="99" t="s">
        <v>23</v>
      </c>
      <c r="B541" s="97">
        <v>255</v>
      </c>
      <c r="C541" s="96">
        <v>562528</v>
      </c>
    </row>
    <row r="542" spans="1:3" outlineLevel="2" x14ac:dyDescent="0.2">
      <c r="A542" s="99" t="s">
        <v>24</v>
      </c>
      <c r="B542" s="97">
        <v>241</v>
      </c>
      <c r="C542" s="96">
        <v>529577</v>
      </c>
    </row>
    <row r="543" spans="1:3" ht="24" x14ac:dyDescent="0.2">
      <c r="A543" s="113" t="s">
        <v>85</v>
      </c>
      <c r="B543" s="115"/>
      <c r="C543" s="114"/>
    </row>
    <row r="544" spans="1:3" outlineLevel="1" x14ac:dyDescent="0.2">
      <c r="A544" s="98" t="s">
        <v>102</v>
      </c>
      <c r="B544" s="97">
        <v>88</v>
      </c>
      <c r="C544" s="96">
        <v>178507</v>
      </c>
    </row>
    <row r="545" spans="1:3" outlineLevel="2" x14ac:dyDescent="0.2">
      <c r="A545" s="99" t="s">
        <v>17</v>
      </c>
      <c r="B545" s="97">
        <v>26</v>
      </c>
      <c r="C545" s="96">
        <v>52000</v>
      </c>
    </row>
    <row r="546" spans="1:3" outlineLevel="2" x14ac:dyDescent="0.2">
      <c r="A546" s="99" t="s">
        <v>22</v>
      </c>
      <c r="B546" s="97">
        <v>17</v>
      </c>
      <c r="C546" s="96">
        <v>35453</v>
      </c>
    </row>
    <row r="547" spans="1:3" outlineLevel="3" x14ac:dyDescent="0.2">
      <c r="A547" s="100" t="s">
        <v>21</v>
      </c>
      <c r="B547" s="111">
        <v>7</v>
      </c>
      <c r="C547" s="110">
        <v>14180</v>
      </c>
    </row>
    <row r="548" spans="1:3" outlineLevel="3" x14ac:dyDescent="0.2">
      <c r="A548" s="100" t="s">
        <v>18</v>
      </c>
      <c r="B548" s="111">
        <v>3</v>
      </c>
      <c r="C548" s="110">
        <v>7091</v>
      </c>
    </row>
    <row r="549" spans="1:3" outlineLevel="3" x14ac:dyDescent="0.2">
      <c r="A549" s="100" t="s">
        <v>20</v>
      </c>
      <c r="B549" s="111">
        <v>4</v>
      </c>
      <c r="C549" s="110">
        <v>7091</v>
      </c>
    </row>
    <row r="550" spans="1:3" outlineLevel="3" x14ac:dyDescent="0.2">
      <c r="A550" s="100" t="s">
        <v>19</v>
      </c>
      <c r="B550" s="111">
        <v>3</v>
      </c>
      <c r="C550" s="110">
        <v>7091</v>
      </c>
    </row>
    <row r="551" spans="1:3" outlineLevel="2" x14ac:dyDescent="0.2">
      <c r="A551" s="99" t="s">
        <v>23</v>
      </c>
      <c r="B551" s="97">
        <v>25</v>
      </c>
      <c r="C551" s="96">
        <v>46900</v>
      </c>
    </row>
    <row r="552" spans="1:3" outlineLevel="2" x14ac:dyDescent="0.2">
      <c r="A552" s="99" t="s">
        <v>24</v>
      </c>
      <c r="B552" s="97">
        <v>20</v>
      </c>
      <c r="C552" s="96">
        <v>44154</v>
      </c>
    </row>
    <row r="553" spans="1:3" x14ac:dyDescent="0.2">
      <c r="A553" s="113" t="s">
        <v>86</v>
      </c>
      <c r="B553" s="115"/>
      <c r="C553" s="114"/>
    </row>
    <row r="554" spans="1:3" outlineLevel="1" x14ac:dyDescent="0.2">
      <c r="A554" s="98" t="s">
        <v>102</v>
      </c>
      <c r="B554" s="97">
        <v>1274</v>
      </c>
      <c r="C554" s="96">
        <v>2415025</v>
      </c>
    </row>
    <row r="555" spans="1:3" outlineLevel="2" x14ac:dyDescent="0.2">
      <c r="A555" s="99" t="s">
        <v>17</v>
      </c>
      <c r="B555" s="97">
        <v>371</v>
      </c>
      <c r="C555" s="96">
        <v>703533</v>
      </c>
    </row>
    <row r="556" spans="1:3" outlineLevel="2" x14ac:dyDescent="0.2">
      <c r="A556" s="99" t="s">
        <v>22</v>
      </c>
      <c r="B556" s="97">
        <v>253</v>
      </c>
      <c r="C556" s="96">
        <v>479643</v>
      </c>
    </row>
    <row r="557" spans="1:3" outlineLevel="3" x14ac:dyDescent="0.2">
      <c r="A557" s="100" t="s">
        <v>21</v>
      </c>
      <c r="B557" s="111">
        <v>162</v>
      </c>
      <c r="C557" s="110">
        <v>305306</v>
      </c>
    </row>
    <row r="558" spans="1:3" outlineLevel="3" x14ac:dyDescent="0.2">
      <c r="A558" s="100" t="s">
        <v>18</v>
      </c>
      <c r="B558" s="111">
        <v>29</v>
      </c>
      <c r="C558" s="110">
        <v>55547</v>
      </c>
    </row>
    <row r="559" spans="1:3" outlineLevel="3" x14ac:dyDescent="0.2">
      <c r="A559" s="100" t="s">
        <v>20</v>
      </c>
      <c r="B559" s="111">
        <v>15</v>
      </c>
      <c r="C559" s="110">
        <v>29017</v>
      </c>
    </row>
    <row r="560" spans="1:3" outlineLevel="3" x14ac:dyDescent="0.2">
      <c r="A560" s="100" t="s">
        <v>19</v>
      </c>
      <c r="B560" s="111">
        <v>47</v>
      </c>
      <c r="C560" s="110">
        <v>89773</v>
      </c>
    </row>
    <row r="561" spans="1:3" outlineLevel="2" x14ac:dyDescent="0.2">
      <c r="A561" s="99" t="s">
        <v>23</v>
      </c>
      <c r="B561" s="97">
        <v>335</v>
      </c>
      <c r="C561" s="96">
        <v>634508</v>
      </c>
    </row>
    <row r="562" spans="1:3" outlineLevel="2" x14ac:dyDescent="0.2">
      <c r="A562" s="99" t="s">
        <v>24</v>
      </c>
      <c r="B562" s="97">
        <v>315</v>
      </c>
      <c r="C562" s="96">
        <v>597341</v>
      </c>
    </row>
    <row r="563" spans="1:3" ht="24" x14ac:dyDescent="0.2">
      <c r="A563" s="113" t="s">
        <v>87</v>
      </c>
      <c r="B563" s="115"/>
      <c r="C563" s="114"/>
    </row>
    <row r="564" spans="1:3" outlineLevel="1" x14ac:dyDescent="0.2">
      <c r="A564" s="98" t="s">
        <v>102</v>
      </c>
      <c r="B564" s="97">
        <v>498</v>
      </c>
      <c r="C564" s="96">
        <v>1086397</v>
      </c>
    </row>
    <row r="565" spans="1:3" outlineLevel="2" x14ac:dyDescent="0.2">
      <c r="A565" s="99" t="s">
        <v>17</v>
      </c>
      <c r="B565" s="97">
        <v>145</v>
      </c>
      <c r="C565" s="96">
        <v>316485</v>
      </c>
    </row>
    <row r="566" spans="1:3" outlineLevel="2" x14ac:dyDescent="0.2">
      <c r="A566" s="99" t="s">
        <v>22</v>
      </c>
      <c r="B566" s="97">
        <v>99</v>
      </c>
      <c r="C566" s="96">
        <v>215767</v>
      </c>
    </row>
    <row r="567" spans="1:3" outlineLevel="3" x14ac:dyDescent="0.2">
      <c r="A567" s="100" t="s">
        <v>21</v>
      </c>
      <c r="B567" s="111">
        <v>40</v>
      </c>
      <c r="C567" s="110">
        <v>86308</v>
      </c>
    </row>
    <row r="568" spans="1:3" outlineLevel="3" x14ac:dyDescent="0.2">
      <c r="A568" s="100" t="s">
        <v>18</v>
      </c>
      <c r="B568" s="111">
        <v>20</v>
      </c>
      <c r="C568" s="110">
        <v>43153</v>
      </c>
    </row>
    <row r="569" spans="1:3" outlineLevel="3" x14ac:dyDescent="0.2">
      <c r="A569" s="100" t="s">
        <v>20</v>
      </c>
      <c r="B569" s="111">
        <v>19</v>
      </c>
      <c r="C569" s="110">
        <v>43153</v>
      </c>
    </row>
    <row r="570" spans="1:3" outlineLevel="3" x14ac:dyDescent="0.2">
      <c r="A570" s="100" t="s">
        <v>19</v>
      </c>
      <c r="B570" s="111">
        <v>20</v>
      </c>
      <c r="C570" s="110">
        <v>43153</v>
      </c>
    </row>
    <row r="571" spans="1:3" outlineLevel="2" x14ac:dyDescent="0.2">
      <c r="A571" s="99" t="s">
        <v>23</v>
      </c>
      <c r="B571" s="97">
        <v>130</v>
      </c>
      <c r="C571" s="96">
        <v>285435</v>
      </c>
    </row>
    <row r="572" spans="1:3" outlineLevel="2" x14ac:dyDescent="0.2">
      <c r="A572" s="99" t="s">
        <v>24</v>
      </c>
      <c r="B572" s="97">
        <v>124</v>
      </c>
      <c r="C572" s="96">
        <v>268710</v>
      </c>
    </row>
    <row r="573" spans="1:3" ht="24" x14ac:dyDescent="0.2">
      <c r="A573" s="113" t="s">
        <v>89</v>
      </c>
      <c r="B573" s="115"/>
      <c r="C573" s="114"/>
    </row>
    <row r="574" spans="1:3" outlineLevel="1" x14ac:dyDescent="0.2">
      <c r="A574" s="98" t="s">
        <v>102</v>
      </c>
      <c r="B574" s="97">
        <v>16177</v>
      </c>
      <c r="C574" s="96">
        <v>36090096</v>
      </c>
    </row>
    <row r="575" spans="1:3" outlineLevel="2" x14ac:dyDescent="0.2">
      <c r="A575" s="99" t="s">
        <v>17</v>
      </c>
      <c r="B575" s="97">
        <v>4713</v>
      </c>
      <c r="C575" s="96">
        <v>10513605</v>
      </c>
    </row>
    <row r="576" spans="1:3" outlineLevel="2" x14ac:dyDescent="0.2">
      <c r="A576" s="99" t="s">
        <v>22</v>
      </c>
      <c r="B576" s="97">
        <v>3213</v>
      </c>
      <c r="C576" s="96">
        <v>7167765</v>
      </c>
    </row>
    <row r="577" spans="1:3" outlineLevel="3" x14ac:dyDescent="0.2">
      <c r="A577" s="100" t="s">
        <v>21</v>
      </c>
      <c r="B577" s="111">
        <v>1073</v>
      </c>
      <c r="C577" s="110">
        <v>2391865</v>
      </c>
    </row>
    <row r="578" spans="1:3" outlineLevel="3" x14ac:dyDescent="0.2">
      <c r="A578" s="100" t="s">
        <v>18</v>
      </c>
      <c r="B578" s="111">
        <v>1203</v>
      </c>
      <c r="C578" s="110">
        <v>2684436</v>
      </c>
    </row>
    <row r="579" spans="1:3" outlineLevel="3" x14ac:dyDescent="0.2">
      <c r="A579" s="100" t="s">
        <v>20</v>
      </c>
      <c r="B579" s="111">
        <v>12</v>
      </c>
      <c r="C579" s="110">
        <v>26464</v>
      </c>
    </row>
    <row r="580" spans="1:3" outlineLevel="3" x14ac:dyDescent="0.2">
      <c r="A580" s="100" t="s">
        <v>19</v>
      </c>
      <c r="B580" s="111">
        <v>925</v>
      </c>
      <c r="C580" s="110">
        <v>2065000</v>
      </c>
    </row>
    <row r="581" spans="1:3" outlineLevel="2" x14ac:dyDescent="0.2">
      <c r="A581" s="99" t="s">
        <v>23</v>
      </c>
      <c r="B581" s="97">
        <v>4250</v>
      </c>
      <c r="C581" s="96">
        <v>9482081</v>
      </c>
    </row>
    <row r="582" spans="1:3" outlineLevel="2" x14ac:dyDescent="0.2">
      <c r="A582" s="99" t="s">
        <v>24</v>
      </c>
      <c r="B582" s="97">
        <v>4001</v>
      </c>
      <c r="C582" s="96">
        <v>8926645</v>
      </c>
    </row>
    <row r="583" spans="1:3" ht="24" x14ac:dyDescent="0.2">
      <c r="A583" s="113" t="s">
        <v>90</v>
      </c>
      <c r="B583" s="115"/>
      <c r="C583" s="114"/>
    </row>
    <row r="584" spans="1:3" outlineLevel="1" x14ac:dyDescent="0.2">
      <c r="A584" s="98" t="s">
        <v>102</v>
      </c>
      <c r="B584" s="97">
        <v>17483</v>
      </c>
      <c r="C584" s="96">
        <v>39024772</v>
      </c>
    </row>
    <row r="585" spans="1:3" outlineLevel="2" x14ac:dyDescent="0.2">
      <c r="A585" s="99" t="s">
        <v>17</v>
      </c>
      <c r="B585" s="97">
        <v>5093</v>
      </c>
      <c r="C585" s="96">
        <v>11368520</v>
      </c>
    </row>
    <row r="586" spans="1:3" outlineLevel="2" x14ac:dyDescent="0.2">
      <c r="A586" s="99" t="s">
        <v>22</v>
      </c>
      <c r="B586" s="97">
        <v>3473</v>
      </c>
      <c r="C586" s="96">
        <v>7750614</v>
      </c>
    </row>
    <row r="587" spans="1:3" outlineLevel="3" x14ac:dyDescent="0.2">
      <c r="A587" s="100" t="s">
        <v>21</v>
      </c>
      <c r="B587" s="111">
        <v>1993</v>
      </c>
      <c r="C587" s="110">
        <v>4445861</v>
      </c>
    </row>
    <row r="588" spans="1:3" outlineLevel="3" x14ac:dyDescent="0.2">
      <c r="A588" s="100" t="s">
        <v>18</v>
      </c>
      <c r="B588" s="111">
        <v>20</v>
      </c>
      <c r="C588" s="110">
        <v>44353</v>
      </c>
    </row>
    <row r="589" spans="1:3" outlineLevel="3" x14ac:dyDescent="0.2">
      <c r="A589" s="100" t="s">
        <v>20</v>
      </c>
      <c r="B589" s="111">
        <v>1291</v>
      </c>
      <c r="C589" s="110">
        <v>2882337</v>
      </c>
    </row>
    <row r="590" spans="1:3" outlineLevel="3" x14ac:dyDescent="0.2">
      <c r="A590" s="100" t="s">
        <v>19</v>
      </c>
      <c r="B590" s="111">
        <v>169</v>
      </c>
      <c r="C590" s="110">
        <v>378063</v>
      </c>
    </row>
    <row r="591" spans="1:3" outlineLevel="2" x14ac:dyDescent="0.2">
      <c r="A591" s="99" t="s">
        <v>23</v>
      </c>
      <c r="B591" s="97">
        <v>4593</v>
      </c>
      <c r="C591" s="96">
        <v>10253118</v>
      </c>
    </row>
    <row r="592" spans="1:3" outlineLevel="2" x14ac:dyDescent="0.2">
      <c r="A592" s="99" t="s">
        <v>24</v>
      </c>
      <c r="B592" s="97">
        <v>4324</v>
      </c>
      <c r="C592" s="96">
        <v>9652520</v>
      </c>
    </row>
    <row r="593" spans="1:3" x14ac:dyDescent="0.2">
      <c r="A593" s="113" t="s">
        <v>88</v>
      </c>
      <c r="B593" s="115"/>
      <c r="C593" s="114"/>
    </row>
    <row r="594" spans="1:3" x14ac:dyDescent="0.2">
      <c r="A594" s="95" t="s">
        <v>105</v>
      </c>
      <c r="B594" s="96">
        <v>6</v>
      </c>
      <c r="C594" s="96">
        <v>14246</v>
      </c>
    </row>
    <row r="595" spans="1:3" x14ac:dyDescent="0.2">
      <c r="A595" s="95" t="s">
        <v>17</v>
      </c>
      <c r="B595" s="96">
        <v>2</v>
      </c>
      <c r="C595" s="96">
        <v>4150</v>
      </c>
    </row>
    <row r="596" spans="1:3" x14ac:dyDescent="0.2">
      <c r="A596" s="95" t="s">
        <v>22</v>
      </c>
      <c r="B596" s="96">
        <v>1</v>
      </c>
      <c r="C596" s="96">
        <v>2829</v>
      </c>
    </row>
    <row r="597" spans="1:3" x14ac:dyDescent="0.2">
      <c r="A597" s="102" t="s">
        <v>21</v>
      </c>
      <c r="B597" s="111">
        <v>0</v>
      </c>
      <c r="C597" s="110">
        <v>0</v>
      </c>
    </row>
    <row r="598" spans="1:3" x14ac:dyDescent="0.2">
      <c r="A598" s="102" t="s">
        <v>19</v>
      </c>
      <c r="B598" s="111">
        <v>1</v>
      </c>
      <c r="C598" s="110">
        <v>2829</v>
      </c>
    </row>
    <row r="599" spans="1:3" x14ac:dyDescent="0.2">
      <c r="A599" s="95" t="s">
        <v>23</v>
      </c>
      <c r="B599" s="96">
        <v>2</v>
      </c>
      <c r="C599" s="96">
        <v>5146</v>
      </c>
    </row>
    <row r="600" spans="1:3" x14ac:dyDescent="0.2">
      <c r="A600" s="95" t="s">
        <v>24</v>
      </c>
      <c r="B600" s="96">
        <v>1</v>
      </c>
      <c r="C600" s="96">
        <v>2121</v>
      </c>
    </row>
    <row r="601" spans="1:3" x14ac:dyDescent="0.2">
      <c r="A601" s="101"/>
      <c r="B601" s="96"/>
      <c r="C601" s="96"/>
    </row>
    <row r="602" spans="1:3" x14ac:dyDescent="0.2">
      <c r="B602" s="104"/>
      <c r="C602" s="103"/>
    </row>
    <row r="603" spans="1:3" x14ac:dyDescent="0.2">
      <c r="B603" s="94">
        <v>327607</v>
      </c>
      <c r="C603" s="94">
        <v>726288460</v>
      </c>
    </row>
    <row r="604" spans="1:3" x14ac:dyDescent="0.2">
      <c r="B604" s="106"/>
      <c r="C604" s="105"/>
    </row>
    <row r="605" spans="1:3" x14ac:dyDescent="0.2">
      <c r="A605" s="107"/>
      <c r="B605" s="109"/>
      <c r="C605" s="108"/>
    </row>
    <row r="606" spans="1:3" x14ac:dyDescent="0.2">
      <c r="A606" s="107"/>
      <c r="B606" s="109"/>
      <c r="C606" s="108"/>
    </row>
    <row r="607" spans="1:3" x14ac:dyDescent="0.2">
      <c r="B607" s="109"/>
      <c r="C607" s="108"/>
    </row>
    <row r="608" spans="1:3" x14ac:dyDescent="0.2">
      <c r="B608" s="109"/>
      <c r="C608" s="108"/>
    </row>
    <row r="609" spans="2:3" x14ac:dyDescent="0.2">
      <c r="B609" s="109"/>
      <c r="C609" s="108"/>
    </row>
    <row r="610" spans="2:3" x14ac:dyDescent="0.2">
      <c r="B610" s="109"/>
      <c r="C610" s="108"/>
    </row>
    <row r="611" spans="2:3" x14ac:dyDescent="0.2">
      <c r="B611" s="109"/>
      <c r="C611" s="108"/>
    </row>
    <row r="612" spans="2:3" x14ac:dyDescent="0.2">
      <c r="B612" s="109"/>
      <c r="C612" s="108"/>
    </row>
    <row r="613" spans="2:3" x14ac:dyDescent="0.2">
      <c r="B613" s="109"/>
      <c r="C613" s="108"/>
    </row>
    <row r="614" spans="2:3" x14ac:dyDescent="0.2">
      <c r="B614" s="109"/>
      <c r="C614" s="108"/>
    </row>
    <row r="615" spans="2:3" x14ac:dyDescent="0.2">
      <c r="B615" s="109"/>
      <c r="C615" s="108"/>
    </row>
    <row r="616" spans="2:3" x14ac:dyDescent="0.2">
      <c r="B616" s="109"/>
      <c r="C616" s="108"/>
    </row>
    <row r="617" spans="2:3" x14ac:dyDescent="0.2">
      <c r="B617" s="109"/>
      <c r="C617" s="108"/>
    </row>
    <row r="618" spans="2:3" x14ac:dyDescent="0.2">
      <c r="B618" s="109"/>
      <c r="C618" s="108"/>
    </row>
    <row r="619" spans="2:3" x14ac:dyDescent="0.2">
      <c r="B619" s="109"/>
      <c r="C619" s="108"/>
    </row>
    <row r="620" spans="2:3" x14ac:dyDescent="0.2">
      <c r="B620" s="109"/>
      <c r="C620" s="108"/>
    </row>
    <row r="621" spans="2:3" x14ac:dyDescent="0.2">
      <c r="B621" s="93"/>
    </row>
    <row r="622" spans="2:3" x14ac:dyDescent="0.2">
      <c r="B622" s="93"/>
    </row>
  </sheetData>
  <mergeCells count="3">
    <mergeCell ref="A2:C2"/>
    <mergeCell ref="A3:A4"/>
    <mergeCell ref="B3:C3"/>
  </mergeCells>
  <pageMargins left="0.7" right="0.7" top="0.75" bottom="0.75" header="0.3" footer="0.3"/>
  <pageSetup paperSize="9" scale="85" orientation="portrait" r:id="rId1"/>
  <rowBreaks count="9" manualBreakCount="9">
    <brk id="56" max="2" man="1"/>
    <brk id="126" max="2" man="1"/>
    <brk id="195" max="2" man="1"/>
    <brk id="263" max="2" man="1"/>
    <brk id="333" max="2" man="1"/>
    <brk id="403" max="2" man="1"/>
    <brk id="472" max="2" man="1"/>
    <brk id="532" max="2" man="1"/>
    <brk id="601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view="pageBreakPreview" topLeftCell="B1" zoomScale="130" zoomScaleNormal="100" zoomScaleSheetLayoutView="130" workbookViewId="0">
      <selection activeCell="C12" sqref="C12"/>
    </sheetView>
  </sheetViews>
  <sheetFormatPr defaultColWidth="9.140625" defaultRowHeight="15" x14ac:dyDescent="0.25"/>
  <cols>
    <col min="1" max="1" width="4.28515625" style="198" hidden="1" customWidth="1"/>
    <col min="2" max="2" width="4.5703125" style="207" customWidth="1"/>
    <col min="3" max="3" width="35" style="208" customWidth="1"/>
    <col min="4" max="4" width="7.85546875" style="1" customWidth="1"/>
    <col min="5" max="5" width="12.28515625" style="1" customWidth="1"/>
    <col min="6" max="6" width="18" style="1" customWidth="1"/>
    <col min="7" max="7" width="11.28515625" style="1" customWidth="1"/>
    <col min="8" max="8" width="16.5703125" style="1" customWidth="1"/>
    <col min="9" max="9" width="13.7109375" style="1" customWidth="1"/>
    <col min="10" max="10" width="17" style="1" customWidth="1"/>
    <col min="11" max="16384" width="9.140625" style="1"/>
  </cols>
  <sheetData>
    <row r="1" spans="1:10" ht="47.25" customHeight="1" x14ac:dyDescent="0.25">
      <c r="H1" s="419" t="s">
        <v>2253</v>
      </c>
      <c r="I1" s="419"/>
      <c r="J1" s="419"/>
    </row>
    <row r="2" spans="1:10" ht="60" customHeight="1" x14ac:dyDescent="0.25">
      <c r="B2" s="420" t="s">
        <v>2299</v>
      </c>
      <c r="C2" s="420"/>
      <c r="D2" s="420"/>
      <c r="E2" s="420"/>
      <c r="F2" s="420"/>
      <c r="G2" s="420"/>
      <c r="H2" s="420"/>
      <c r="I2" s="420"/>
      <c r="J2" s="420"/>
    </row>
    <row r="3" spans="1:10" ht="27" customHeight="1" x14ac:dyDescent="0.25">
      <c r="B3" s="421" t="s">
        <v>207</v>
      </c>
      <c r="C3" s="422" t="s">
        <v>208</v>
      </c>
      <c r="D3" s="160" t="s">
        <v>177</v>
      </c>
      <c r="E3" s="423" t="s">
        <v>178</v>
      </c>
      <c r="F3" s="423"/>
      <c r="G3" s="423" t="s">
        <v>3</v>
      </c>
      <c r="H3" s="423"/>
      <c r="I3" s="423" t="s">
        <v>4</v>
      </c>
      <c r="J3" s="423"/>
    </row>
    <row r="4" spans="1:10" x14ac:dyDescent="0.25">
      <c r="A4" s="414" t="s">
        <v>209</v>
      </c>
      <c r="B4" s="421"/>
      <c r="C4" s="422"/>
      <c r="D4" s="161"/>
      <c r="E4" s="415" t="s">
        <v>179</v>
      </c>
      <c r="F4" s="416" t="s">
        <v>180</v>
      </c>
      <c r="G4" s="415" t="s">
        <v>179</v>
      </c>
      <c r="H4" s="416" t="s">
        <v>180</v>
      </c>
      <c r="I4" s="415" t="s">
        <v>179</v>
      </c>
      <c r="J4" s="416" t="s">
        <v>180</v>
      </c>
    </row>
    <row r="5" spans="1:10" ht="15" customHeight="1" x14ac:dyDescent="0.25">
      <c r="A5" s="414"/>
      <c r="B5" s="421"/>
      <c r="C5" s="422"/>
      <c r="D5" s="162"/>
      <c r="E5" s="415"/>
      <c r="F5" s="416"/>
      <c r="G5" s="415"/>
      <c r="H5" s="416"/>
      <c r="I5" s="415"/>
      <c r="J5" s="416"/>
    </row>
    <row r="6" spans="1:10" ht="15.75" x14ac:dyDescent="0.25">
      <c r="A6" s="199">
        <v>1</v>
      </c>
      <c r="B6" s="200">
        <v>1</v>
      </c>
      <c r="C6" s="201" t="s">
        <v>2251</v>
      </c>
      <c r="D6" s="338" t="s">
        <v>2252</v>
      </c>
      <c r="E6" s="210"/>
      <c r="F6" s="336"/>
      <c r="G6" s="385">
        <v>27</v>
      </c>
      <c r="H6" s="337">
        <v>515974</v>
      </c>
      <c r="I6" s="399">
        <f>E6+G6</f>
        <v>27</v>
      </c>
      <c r="J6" s="400">
        <f>F6+H6</f>
        <v>515974</v>
      </c>
    </row>
    <row r="7" spans="1:10" ht="31.5" x14ac:dyDescent="0.25">
      <c r="A7" s="388"/>
      <c r="B7" s="200">
        <v>2</v>
      </c>
      <c r="C7" s="201" t="s">
        <v>2268</v>
      </c>
      <c r="D7" s="338" t="s">
        <v>2252</v>
      </c>
      <c r="E7" s="397">
        <v>13791</v>
      </c>
      <c r="F7" s="398">
        <v>508483244</v>
      </c>
      <c r="G7" s="385">
        <v>-27</v>
      </c>
      <c r="H7" s="396">
        <v>-515974</v>
      </c>
      <c r="I7" s="401">
        <f>E7+G7</f>
        <v>13764</v>
      </c>
      <c r="J7" s="402">
        <f>F7+H7</f>
        <v>507967270</v>
      </c>
    </row>
    <row r="8" spans="1:10" x14ac:dyDescent="0.25">
      <c r="B8" s="417" t="s">
        <v>2292</v>
      </c>
      <c r="C8" s="418"/>
      <c r="D8" s="384"/>
      <c r="E8" s="384"/>
      <c r="F8" s="384"/>
      <c r="G8" s="389">
        <f>SUM(G6:G7)</f>
        <v>0</v>
      </c>
      <c r="H8" s="387">
        <f>SUM(H6:H7)</f>
        <v>0</v>
      </c>
      <c r="I8" s="386"/>
      <c r="J8" s="387"/>
    </row>
    <row r="15" spans="1:10" x14ac:dyDescent="0.25">
      <c r="J15" s="209"/>
    </row>
    <row r="16" spans="1:10" x14ac:dyDescent="0.25">
      <c r="J16" s="209"/>
    </row>
    <row r="17" spans="10:10" x14ac:dyDescent="0.25">
      <c r="J17" s="209"/>
    </row>
  </sheetData>
  <mergeCells count="15">
    <mergeCell ref="B8:C8"/>
    <mergeCell ref="I4:I5"/>
    <mergeCell ref="H1:J1"/>
    <mergeCell ref="B2:J2"/>
    <mergeCell ref="B3:B5"/>
    <mergeCell ref="C3:C5"/>
    <mergeCell ref="E3:F3"/>
    <mergeCell ref="G3:H3"/>
    <mergeCell ref="I3:J3"/>
    <mergeCell ref="J4:J5"/>
    <mergeCell ref="A4:A5"/>
    <mergeCell ref="E4:E5"/>
    <mergeCell ref="F4:F5"/>
    <mergeCell ref="G4:G5"/>
    <mergeCell ref="H4:H5"/>
  </mergeCells>
  <pageMargins left="0.7" right="0.7" top="0.75" bottom="0.75" header="0.3" footer="0.3"/>
  <pageSetup paperSize="9" scale="96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view="pageBreakPreview" zoomScaleNormal="100" zoomScaleSheetLayoutView="100" workbookViewId="0">
      <pane xSplit="1" ySplit="4" topLeftCell="F26" activePane="bottomRight" state="frozen"/>
      <selection pane="topRight" activeCell="B1" sqref="B1"/>
      <selection pane="bottomLeft" activeCell="A5" sqref="A5"/>
      <selection pane="bottomRight" activeCell="F29" sqref="F29"/>
    </sheetView>
  </sheetViews>
  <sheetFormatPr defaultRowHeight="12.75" x14ac:dyDescent="0.2"/>
  <cols>
    <col min="1" max="1" width="34" style="49" customWidth="1"/>
    <col min="2" max="2" width="11" style="49" customWidth="1"/>
    <col min="3" max="3" width="15" style="49" customWidth="1"/>
    <col min="4" max="4" width="9.140625" style="49" customWidth="1"/>
    <col min="5" max="5" width="15.42578125" style="90" customWidth="1"/>
    <col min="6" max="6" width="9.140625" style="49" customWidth="1"/>
    <col min="7" max="7" width="15.42578125" style="90" customWidth="1"/>
    <col min="8" max="255" width="9.140625" style="49" customWidth="1"/>
    <col min="256" max="256" width="2" style="49" customWidth="1"/>
    <col min="257" max="257" width="47" style="49" customWidth="1"/>
    <col min="258" max="259" width="15" style="49" customWidth="1"/>
    <col min="260" max="511" width="9.140625" style="49" customWidth="1"/>
    <col min="512" max="512" width="2" style="49" customWidth="1"/>
    <col min="513" max="513" width="47" style="49" customWidth="1"/>
    <col min="514" max="515" width="15" style="49" customWidth="1"/>
    <col min="516" max="767" width="9.140625" style="49" customWidth="1"/>
    <col min="768" max="768" width="2" style="49" customWidth="1"/>
    <col min="769" max="769" width="47" style="49" customWidth="1"/>
    <col min="770" max="771" width="15" style="49" customWidth="1"/>
    <col min="772" max="1023" width="9.140625" style="49" customWidth="1"/>
    <col min="1024" max="1024" width="2" style="49" customWidth="1"/>
    <col min="1025" max="1025" width="47" style="49" customWidth="1"/>
    <col min="1026" max="1027" width="15" style="49" customWidth="1"/>
    <col min="1028" max="1279" width="9.140625" style="49" customWidth="1"/>
    <col min="1280" max="1280" width="2" style="49" customWidth="1"/>
    <col min="1281" max="1281" width="47" style="49" customWidth="1"/>
    <col min="1282" max="1283" width="15" style="49" customWidth="1"/>
    <col min="1284" max="1535" width="9.140625" style="49" customWidth="1"/>
    <col min="1536" max="1536" width="2" style="49" customWidth="1"/>
    <col min="1537" max="1537" width="47" style="49" customWidth="1"/>
    <col min="1538" max="1539" width="15" style="49" customWidth="1"/>
    <col min="1540" max="1791" width="9.140625" style="49" customWidth="1"/>
    <col min="1792" max="1792" width="2" style="49" customWidth="1"/>
    <col min="1793" max="1793" width="47" style="49" customWidth="1"/>
    <col min="1794" max="1795" width="15" style="49" customWidth="1"/>
    <col min="1796" max="2047" width="9.140625" style="49" customWidth="1"/>
    <col min="2048" max="2048" width="2" style="49" customWidth="1"/>
    <col min="2049" max="2049" width="47" style="49" customWidth="1"/>
    <col min="2050" max="2051" width="15" style="49" customWidth="1"/>
    <col min="2052" max="2303" width="9.140625" style="49" customWidth="1"/>
    <col min="2304" max="2304" width="2" style="49" customWidth="1"/>
    <col min="2305" max="2305" width="47" style="49" customWidth="1"/>
    <col min="2306" max="2307" width="15" style="49" customWidth="1"/>
    <col min="2308" max="2559" width="9.140625" style="49" customWidth="1"/>
    <col min="2560" max="2560" width="2" style="49" customWidth="1"/>
    <col min="2561" max="2561" width="47" style="49" customWidth="1"/>
    <col min="2562" max="2563" width="15" style="49" customWidth="1"/>
    <col min="2564" max="2815" width="9.140625" style="49" customWidth="1"/>
    <col min="2816" max="2816" width="2" style="49" customWidth="1"/>
    <col min="2817" max="2817" width="47" style="49" customWidth="1"/>
    <col min="2818" max="2819" width="15" style="49" customWidth="1"/>
    <col min="2820" max="3071" width="9.140625" style="49" customWidth="1"/>
    <col min="3072" max="3072" width="2" style="49" customWidth="1"/>
    <col min="3073" max="3073" width="47" style="49" customWidth="1"/>
    <col min="3074" max="3075" width="15" style="49" customWidth="1"/>
    <col min="3076" max="3327" width="9.140625" style="49" customWidth="1"/>
    <col min="3328" max="3328" width="2" style="49" customWidth="1"/>
    <col min="3329" max="3329" width="47" style="49" customWidth="1"/>
    <col min="3330" max="3331" width="15" style="49" customWidth="1"/>
    <col min="3332" max="3583" width="9.140625" style="49" customWidth="1"/>
    <col min="3584" max="3584" width="2" style="49" customWidth="1"/>
    <col min="3585" max="3585" width="47" style="49" customWidth="1"/>
    <col min="3586" max="3587" width="15" style="49" customWidth="1"/>
    <col min="3588" max="3839" width="9.140625" style="49" customWidth="1"/>
    <col min="3840" max="3840" width="2" style="49" customWidth="1"/>
    <col min="3841" max="3841" width="47" style="49" customWidth="1"/>
    <col min="3842" max="3843" width="15" style="49" customWidth="1"/>
    <col min="3844" max="4095" width="9.140625" style="49" customWidth="1"/>
    <col min="4096" max="4096" width="2" style="49" customWidth="1"/>
    <col min="4097" max="4097" width="47" style="49" customWidth="1"/>
    <col min="4098" max="4099" width="15" style="49" customWidth="1"/>
    <col min="4100" max="4351" width="9.140625" style="49" customWidth="1"/>
    <col min="4352" max="4352" width="2" style="49" customWidth="1"/>
    <col min="4353" max="4353" width="47" style="49" customWidth="1"/>
    <col min="4354" max="4355" width="15" style="49" customWidth="1"/>
    <col min="4356" max="4607" width="9.140625" style="49" customWidth="1"/>
    <col min="4608" max="4608" width="2" style="49" customWidth="1"/>
    <col min="4609" max="4609" width="47" style="49" customWidth="1"/>
    <col min="4610" max="4611" width="15" style="49" customWidth="1"/>
    <col min="4612" max="4863" width="9.140625" style="49" customWidth="1"/>
    <col min="4864" max="4864" width="2" style="49" customWidth="1"/>
    <col min="4865" max="4865" width="47" style="49" customWidth="1"/>
    <col min="4866" max="4867" width="15" style="49" customWidth="1"/>
    <col min="4868" max="5119" width="9.140625" style="49" customWidth="1"/>
    <col min="5120" max="5120" width="2" style="49" customWidth="1"/>
    <col min="5121" max="5121" width="47" style="49" customWidth="1"/>
    <col min="5122" max="5123" width="15" style="49" customWidth="1"/>
    <col min="5124" max="5375" width="9.140625" style="49" customWidth="1"/>
    <col min="5376" max="5376" width="2" style="49" customWidth="1"/>
    <col min="5377" max="5377" width="47" style="49" customWidth="1"/>
    <col min="5378" max="5379" width="15" style="49" customWidth="1"/>
    <col min="5380" max="5631" width="9.140625" style="49" customWidth="1"/>
    <col min="5632" max="5632" width="2" style="49" customWidth="1"/>
    <col min="5633" max="5633" width="47" style="49" customWidth="1"/>
    <col min="5634" max="5635" width="15" style="49" customWidth="1"/>
    <col min="5636" max="5887" width="9.140625" style="49" customWidth="1"/>
    <col min="5888" max="5888" width="2" style="49" customWidth="1"/>
    <col min="5889" max="5889" width="47" style="49" customWidth="1"/>
    <col min="5890" max="5891" width="15" style="49" customWidth="1"/>
    <col min="5892" max="6143" width="9.140625" style="49" customWidth="1"/>
    <col min="6144" max="6144" width="2" style="49" customWidth="1"/>
    <col min="6145" max="6145" width="47" style="49" customWidth="1"/>
    <col min="6146" max="6147" width="15" style="49" customWidth="1"/>
    <col min="6148" max="6399" width="9.140625" style="49" customWidth="1"/>
    <col min="6400" max="6400" width="2" style="49" customWidth="1"/>
    <col min="6401" max="6401" width="47" style="49" customWidth="1"/>
    <col min="6402" max="6403" width="15" style="49" customWidth="1"/>
    <col min="6404" max="6655" width="9.140625" style="49" customWidth="1"/>
    <col min="6656" max="6656" width="2" style="49" customWidth="1"/>
    <col min="6657" max="6657" width="47" style="49" customWidth="1"/>
    <col min="6658" max="6659" width="15" style="49" customWidth="1"/>
    <col min="6660" max="6911" width="9.140625" style="49" customWidth="1"/>
    <col min="6912" max="6912" width="2" style="49" customWidth="1"/>
    <col min="6913" max="6913" width="47" style="49" customWidth="1"/>
    <col min="6914" max="6915" width="15" style="49" customWidth="1"/>
    <col min="6916" max="7167" width="9.140625" style="49" customWidth="1"/>
    <col min="7168" max="7168" width="2" style="49" customWidth="1"/>
    <col min="7169" max="7169" width="47" style="49" customWidth="1"/>
    <col min="7170" max="7171" width="15" style="49" customWidth="1"/>
    <col min="7172" max="7423" width="9.140625" style="49" customWidth="1"/>
    <col min="7424" max="7424" width="2" style="49" customWidth="1"/>
    <col min="7425" max="7425" width="47" style="49" customWidth="1"/>
    <col min="7426" max="7427" width="15" style="49" customWidth="1"/>
    <col min="7428" max="7679" width="9.140625" style="49" customWidth="1"/>
    <col min="7680" max="7680" width="2" style="49" customWidth="1"/>
    <col min="7681" max="7681" width="47" style="49" customWidth="1"/>
    <col min="7682" max="7683" width="15" style="49" customWidth="1"/>
    <col min="7684" max="7935" width="9.140625" style="49" customWidth="1"/>
    <col min="7936" max="7936" width="2" style="49" customWidth="1"/>
    <col min="7937" max="7937" width="47" style="49" customWidth="1"/>
    <col min="7938" max="7939" width="15" style="49" customWidth="1"/>
    <col min="7940" max="8191" width="9.140625" style="49" customWidth="1"/>
    <col min="8192" max="8192" width="2" style="49" customWidth="1"/>
    <col min="8193" max="8193" width="47" style="49" customWidth="1"/>
    <col min="8194" max="8195" width="15" style="49" customWidth="1"/>
    <col min="8196" max="8447" width="9.140625" style="49" customWidth="1"/>
    <col min="8448" max="8448" width="2" style="49" customWidth="1"/>
    <col min="8449" max="8449" width="47" style="49" customWidth="1"/>
    <col min="8450" max="8451" width="15" style="49" customWidth="1"/>
    <col min="8452" max="8703" width="9.140625" style="49" customWidth="1"/>
    <col min="8704" max="8704" width="2" style="49" customWidth="1"/>
    <col min="8705" max="8705" width="47" style="49" customWidth="1"/>
    <col min="8706" max="8707" width="15" style="49" customWidth="1"/>
    <col min="8708" max="8959" width="9.140625" style="49" customWidth="1"/>
    <col min="8960" max="8960" width="2" style="49" customWidth="1"/>
    <col min="8961" max="8961" width="47" style="49" customWidth="1"/>
    <col min="8962" max="8963" width="15" style="49" customWidth="1"/>
    <col min="8964" max="9215" width="9.140625" style="49" customWidth="1"/>
    <col min="9216" max="9216" width="2" style="49" customWidth="1"/>
    <col min="9217" max="9217" width="47" style="49" customWidth="1"/>
    <col min="9218" max="9219" width="15" style="49" customWidth="1"/>
    <col min="9220" max="9471" width="9.140625" style="49" customWidth="1"/>
    <col min="9472" max="9472" width="2" style="49" customWidth="1"/>
    <col min="9473" max="9473" width="47" style="49" customWidth="1"/>
    <col min="9474" max="9475" width="15" style="49" customWidth="1"/>
    <col min="9476" max="9727" width="9.140625" style="49" customWidth="1"/>
    <col min="9728" max="9728" width="2" style="49" customWidth="1"/>
    <col min="9729" max="9729" width="47" style="49" customWidth="1"/>
    <col min="9730" max="9731" width="15" style="49" customWidth="1"/>
    <col min="9732" max="9983" width="9.140625" style="49" customWidth="1"/>
    <col min="9984" max="9984" width="2" style="49" customWidth="1"/>
    <col min="9985" max="9985" width="47" style="49" customWidth="1"/>
    <col min="9986" max="9987" width="15" style="49" customWidth="1"/>
    <col min="9988" max="10239" width="9.140625" style="49" customWidth="1"/>
    <col min="10240" max="10240" width="2" style="49" customWidth="1"/>
    <col min="10241" max="10241" width="47" style="49" customWidth="1"/>
    <col min="10242" max="10243" width="15" style="49" customWidth="1"/>
    <col min="10244" max="10495" width="9.140625" style="49" customWidth="1"/>
    <col min="10496" max="10496" width="2" style="49" customWidth="1"/>
    <col min="10497" max="10497" width="47" style="49" customWidth="1"/>
    <col min="10498" max="10499" width="15" style="49" customWidth="1"/>
    <col min="10500" max="10751" width="9.140625" style="49" customWidth="1"/>
    <col min="10752" max="10752" width="2" style="49" customWidth="1"/>
    <col min="10753" max="10753" width="47" style="49" customWidth="1"/>
    <col min="10754" max="10755" width="15" style="49" customWidth="1"/>
    <col min="10756" max="11007" width="9.140625" style="49" customWidth="1"/>
    <col min="11008" max="11008" width="2" style="49" customWidth="1"/>
    <col min="11009" max="11009" width="47" style="49" customWidth="1"/>
    <col min="11010" max="11011" width="15" style="49" customWidth="1"/>
    <col min="11012" max="11263" width="9.140625" style="49" customWidth="1"/>
    <col min="11264" max="11264" width="2" style="49" customWidth="1"/>
    <col min="11265" max="11265" width="47" style="49" customWidth="1"/>
    <col min="11266" max="11267" width="15" style="49" customWidth="1"/>
    <col min="11268" max="11519" width="9.140625" style="49" customWidth="1"/>
    <col min="11520" max="11520" width="2" style="49" customWidth="1"/>
    <col min="11521" max="11521" width="47" style="49" customWidth="1"/>
    <col min="11522" max="11523" width="15" style="49" customWidth="1"/>
    <col min="11524" max="11775" width="9.140625" style="49" customWidth="1"/>
    <col min="11776" max="11776" width="2" style="49" customWidth="1"/>
    <col min="11777" max="11777" width="47" style="49" customWidth="1"/>
    <col min="11778" max="11779" width="15" style="49" customWidth="1"/>
    <col min="11780" max="12031" width="9.140625" style="49" customWidth="1"/>
    <col min="12032" max="12032" width="2" style="49" customWidth="1"/>
    <col min="12033" max="12033" width="47" style="49" customWidth="1"/>
    <col min="12034" max="12035" width="15" style="49" customWidth="1"/>
    <col min="12036" max="12287" width="9.140625" style="49" customWidth="1"/>
    <col min="12288" max="12288" width="2" style="49" customWidth="1"/>
    <col min="12289" max="12289" width="47" style="49" customWidth="1"/>
    <col min="12290" max="12291" width="15" style="49" customWidth="1"/>
    <col min="12292" max="12543" width="9.140625" style="49" customWidth="1"/>
    <col min="12544" max="12544" width="2" style="49" customWidth="1"/>
    <col min="12545" max="12545" width="47" style="49" customWidth="1"/>
    <col min="12546" max="12547" width="15" style="49" customWidth="1"/>
    <col min="12548" max="12799" width="9.140625" style="49" customWidth="1"/>
    <col min="12800" max="12800" width="2" style="49" customWidth="1"/>
    <col min="12801" max="12801" width="47" style="49" customWidth="1"/>
    <col min="12802" max="12803" width="15" style="49" customWidth="1"/>
    <col min="12804" max="13055" width="9.140625" style="49" customWidth="1"/>
    <col min="13056" max="13056" width="2" style="49" customWidth="1"/>
    <col min="13057" max="13057" width="47" style="49" customWidth="1"/>
    <col min="13058" max="13059" width="15" style="49" customWidth="1"/>
    <col min="13060" max="13311" width="9.140625" style="49" customWidth="1"/>
    <col min="13312" max="13312" width="2" style="49" customWidth="1"/>
    <col min="13313" max="13313" width="47" style="49" customWidth="1"/>
    <col min="13314" max="13315" width="15" style="49" customWidth="1"/>
    <col min="13316" max="13567" width="9.140625" style="49" customWidth="1"/>
    <col min="13568" max="13568" width="2" style="49" customWidth="1"/>
    <col min="13569" max="13569" width="47" style="49" customWidth="1"/>
    <col min="13570" max="13571" width="15" style="49" customWidth="1"/>
    <col min="13572" max="13823" width="9.140625" style="49" customWidth="1"/>
    <col min="13824" max="13824" width="2" style="49" customWidth="1"/>
    <col min="13825" max="13825" width="47" style="49" customWidth="1"/>
    <col min="13826" max="13827" width="15" style="49" customWidth="1"/>
    <col min="13828" max="14079" width="9.140625" style="49" customWidth="1"/>
    <col min="14080" max="14080" width="2" style="49" customWidth="1"/>
    <col min="14081" max="14081" width="47" style="49" customWidth="1"/>
    <col min="14082" max="14083" width="15" style="49" customWidth="1"/>
    <col min="14084" max="14335" width="9.140625" style="49" customWidth="1"/>
    <col min="14336" max="14336" width="2" style="49" customWidth="1"/>
    <col min="14337" max="14337" width="47" style="49" customWidth="1"/>
    <col min="14338" max="14339" width="15" style="49" customWidth="1"/>
    <col min="14340" max="14591" width="9.140625" style="49" customWidth="1"/>
    <col min="14592" max="14592" width="2" style="49" customWidth="1"/>
    <col min="14593" max="14593" width="47" style="49" customWidth="1"/>
    <col min="14594" max="14595" width="15" style="49" customWidth="1"/>
    <col min="14596" max="14847" width="9.140625" style="49" customWidth="1"/>
    <col min="14848" max="14848" width="2" style="49" customWidth="1"/>
    <col min="14849" max="14849" width="47" style="49" customWidth="1"/>
    <col min="14850" max="14851" width="15" style="49" customWidth="1"/>
    <col min="14852" max="15103" width="9.140625" style="49" customWidth="1"/>
    <col min="15104" max="15104" width="2" style="49" customWidth="1"/>
    <col min="15105" max="15105" width="47" style="49" customWidth="1"/>
    <col min="15106" max="15107" width="15" style="49" customWidth="1"/>
    <col min="15108" max="15359" width="9.140625" style="49" customWidth="1"/>
    <col min="15360" max="15360" width="2" style="49" customWidth="1"/>
    <col min="15361" max="15361" width="47" style="49" customWidth="1"/>
    <col min="15362" max="15363" width="15" style="49" customWidth="1"/>
    <col min="15364" max="15615" width="9.140625" style="49" customWidth="1"/>
    <col min="15616" max="15616" width="2" style="49" customWidth="1"/>
    <col min="15617" max="15617" width="47" style="49" customWidth="1"/>
    <col min="15618" max="15619" width="15" style="49" customWidth="1"/>
    <col min="15620" max="15871" width="9.140625" style="49" customWidth="1"/>
    <col min="15872" max="15872" width="2" style="49" customWidth="1"/>
    <col min="15873" max="15873" width="47" style="49" customWidth="1"/>
    <col min="15874" max="15875" width="15" style="49" customWidth="1"/>
    <col min="15876" max="16127" width="9.140625" style="49" customWidth="1"/>
    <col min="16128" max="16128" width="2" style="49" customWidth="1"/>
    <col min="16129" max="16129" width="47" style="49" customWidth="1"/>
    <col min="16130" max="16131" width="15" style="49" customWidth="1"/>
    <col min="16132" max="16383" width="9.140625" style="49" customWidth="1"/>
    <col min="16384" max="16384" width="9.140625" style="49"/>
  </cols>
  <sheetData>
    <row r="1" spans="1:14" ht="45" customHeight="1" x14ac:dyDescent="0.2">
      <c r="B1" s="50"/>
      <c r="C1" s="50"/>
      <c r="D1" s="457" t="s">
        <v>100</v>
      </c>
      <c r="E1" s="457"/>
      <c r="F1" s="457"/>
      <c r="G1" s="457"/>
    </row>
    <row r="2" spans="1:14" ht="34.15" customHeight="1" x14ac:dyDescent="0.2">
      <c r="A2" s="458" t="s">
        <v>101</v>
      </c>
      <c r="B2" s="458"/>
      <c r="C2" s="458"/>
      <c r="D2" s="458"/>
      <c r="E2" s="458"/>
      <c r="F2" s="458"/>
      <c r="G2" s="458"/>
      <c r="H2" s="77"/>
      <c r="I2" s="77"/>
      <c r="J2" s="77"/>
      <c r="K2" s="77"/>
      <c r="L2" s="77"/>
      <c r="M2" s="77"/>
      <c r="N2" s="77"/>
    </row>
    <row r="3" spans="1:14" ht="34.700000000000003" customHeight="1" x14ac:dyDescent="0.2">
      <c r="A3" s="455" t="s">
        <v>1</v>
      </c>
      <c r="B3" s="412" t="s">
        <v>2</v>
      </c>
      <c r="C3" s="413"/>
      <c r="D3" s="412" t="s">
        <v>3</v>
      </c>
      <c r="E3" s="413"/>
      <c r="F3" s="412" t="s">
        <v>4</v>
      </c>
      <c r="G3" s="413"/>
    </row>
    <row r="4" spans="1:14" x14ac:dyDescent="0.2">
      <c r="A4" s="456"/>
      <c r="B4" s="4" t="s">
        <v>5</v>
      </c>
      <c r="C4" s="5" t="s">
        <v>6</v>
      </c>
      <c r="D4" s="4" t="s">
        <v>5</v>
      </c>
      <c r="E4" s="5" t="s">
        <v>6</v>
      </c>
      <c r="F4" s="4" t="s">
        <v>5</v>
      </c>
      <c r="G4" s="5" t="s">
        <v>6</v>
      </c>
    </row>
    <row r="5" spans="1:14" x14ac:dyDescent="0.2">
      <c r="A5" s="85" t="s">
        <v>37</v>
      </c>
      <c r="B5" s="86">
        <v>2974</v>
      </c>
      <c r="C5" s="87">
        <v>6314161</v>
      </c>
      <c r="D5" s="52">
        <v>-244</v>
      </c>
      <c r="E5" s="83">
        <v>-517761</v>
      </c>
      <c r="F5" s="82">
        <f>B5+D5</f>
        <v>2730</v>
      </c>
      <c r="G5" s="83">
        <f>C5+E5</f>
        <v>5796400</v>
      </c>
    </row>
    <row r="6" spans="1:14" x14ac:dyDescent="0.2">
      <c r="A6" s="85" t="s">
        <v>38</v>
      </c>
      <c r="B6" s="86">
        <v>66199</v>
      </c>
      <c r="C6" s="87">
        <v>96330407</v>
      </c>
      <c r="D6" s="52">
        <v>-5428</v>
      </c>
      <c r="E6" s="83">
        <v>-7899094</v>
      </c>
      <c r="F6" s="82">
        <f t="shared" ref="F6:F52" si="0">B6+D6</f>
        <v>60771</v>
      </c>
      <c r="G6" s="83">
        <f t="shared" ref="G6:G52" si="1">C6+E6</f>
        <v>88431313</v>
      </c>
    </row>
    <row r="7" spans="1:14" x14ac:dyDescent="0.2">
      <c r="A7" s="85" t="s">
        <v>39</v>
      </c>
      <c r="B7" s="86">
        <v>35716</v>
      </c>
      <c r="C7" s="87">
        <v>53831978</v>
      </c>
      <c r="D7" s="52">
        <v>-2929</v>
      </c>
      <c r="E7" s="83">
        <v>-4414222</v>
      </c>
      <c r="F7" s="82">
        <f t="shared" si="0"/>
        <v>32787</v>
      </c>
      <c r="G7" s="83">
        <f t="shared" si="1"/>
        <v>49417756</v>
      </c>
    </row>
    <row r="8" spans="1:14" x14ac:dyDescent="0.2">
      <c r="A8" s="85" t="s">
        <v>40</v>
      </c>
      <c r="B8" s="86">
        <v>86851</v>
      </c>
      <c r="C8" s="87">
        <v>127149167</v>
      </c>
      <c r="D8" s="52">
        <v>-7122</v>
      </c>
      <c r="E8" s="83">
        <v>-10426232</v>
      </c>
      <c r="F8" s="82">
        <f t="shared" si="0"/>
        <v>79729</v>
      </c>
      <c r="G8" s="83">
        <f t="shared" si="1"/>
        <v>116722935</v>
      </c>
    </row>
    <row r="9" spans="1:14" ht="25.5" x14ac:dyDescent="0.2">
      <c r="A9" s="85" t="s">
        <v>41</v>
      </c>
      <c r="B9" s="86">
        <v>36492</v>
      </c>
      <c r="C9" s="87">
        <v>51803278</v>
      </c>
      <c r="D9" s="52">
        <v>-3041</v>
      </c>
      <c r="E9" s="83">
        <v>-4316940</v>
      </c>
      <c r="F9" s="82">
        <f t="shared" si="0"/>
        <v>33451</v>
      </c>
      <c r="G9" s="83">
        <f t="shared" si="1"/>
        <v>47486338</v>
      </c>
    </row>
    <row r="10" spans="1:14" x14ac:dyDescent="0.2">
      <c r="A10" s="85" t="s">
        <v>97</v>
      </c>
      <c r="B10" s="86">
        <v>50393</v>
      </c>
      <c r="C10" s="87">
        <v>75457379</v>
      </c>
      <c r="D10" s="52">
        <v>-4132</v>
      </c>
      <c r="E10" s="83">
        <v>-6187505</v>
      </c>
      <c r="F10" s="82">
        <f t="shared" si="0"/>
        <v>46261</v>
      </c>
      <c r="G10" s="83">
        <f t="shared" si="1"/>
        <v>69269874</v>
      </c>
    </row>
    <row r="11" spans="1:14" x14ac:dyDescent="0.2">
      <c r="A11" s="85" t="s">
        <v>45</v>
      </c>
      <c r="B11" s="86">
        <v>14120</v>
      </c>
      <c r="C11" s="87">
        <v>21697686</v>
      </c>
      <c r="D11" s="52">
        <v>-1158</v>
      </c>
      <c r="E11" s="83">
        <v>-1779211</v>
      </c>
      <c r="F11" s="82">
        <f t="shared" si="0"/>
        <v>12962</v>
      </c>
      <c r="G11" s="83">
        <f t="shared" si="1"/>
        <v>19918475</v>
      </c>
    </row>
    <row r="12" spans="1:14" x14ac:dyDescent="0.2">
      <c r="A12" s="85" t="s">
        <v>98</v>
      </c>
      <c r="B12" s="86">
        <v>28101</v>
      </c>
      <c r="C12" s="87">
        <v>42660900</v>
      </c>
      <c r="D12" s="52">
        <v>-2304</v>
      </c>
      <c r="E12" s="83">
        <v>-3498194</v>
      </c>
      <c r="F12" s="82">
        <f t="shared" si="0"/>
        <v>25797</v>
      </c>
      <c r="G12" s="83">
        <f t="shared" si="1"/>
        <v>39162706</v>
      </c>
    </row>
    <row r="13" spans="1:14" x14ac:dyDescent="0.2">
      <c r="A13" s="85" t="s">
        <v>46</v>
      </c>
      <c r="B13" s="86">
        <v>6059</v>
      </c>
      <c r="C13" s="87">
        <v>9837739</v>
      </c>
      <c r="D13" s="52">
        <v>-497</v>
      </c>
      <c r="E13" s="83">
        <v>-806695</v>
      </c>
      <c r="F13" s="82">
        <f t="shared" si="0"/>
        <v>5562</v>
      </c>
      <c r="G13" s="83">
        <f t="shared" si="1"/>
        <v>9031044</v>
      </c>
    </row>
    <row r="14" spans="1:14" x14ac:dyDescent="0.2">
      <c r="A14" s="85" t="s">
        <v>47</v>
      </c>
      <c r="B14" s="86">
        <v>8417</v>
      </c>
      <c r="C14" s="87">
        <v>12976351</v>
      </c>
      <c r="D14" s="52">
        <v>-690</v>
      </c>
      <c r="E14" s="83">
        <v>-1064061</v>
      </c>
      <c r="F14" s="82">
        <f t="shared" si="0"/>
        <v>7727</v>
      </c>
      <c r="G14" s="83">
        <f t="shared" si="1"/>
        <v>11912290</v>
      </c>
    </row>
    <row r="15" spans="1:14" x14ac:dyDescent="0.2">
      <c r="A15" s="85" t="s">
        <v>26</v>
      </c>
      <c r="B15" s="86">
        <v>11511</v>
      </c>
      <c r="C15" s="87">
        <v>17693479</v>
      </c>
      <c r="D15" s="52">
        <v>-944</v>
      </c>
      <c r="E15" s="83">
        <v>-1450865</v>
      </c>
      <c r="F15" s="82">
        <f t="shared" si="0"/>
        <v>10567</v>
      </c>
      <c r="G15" s="83">
        <f t="shared" si="1"/>
        <v>16242614</v>
      </c>
    </row>
    <row r="16" spans="1:14" x14ac:dyDescent="0.2">
      <c r="A16" s="85" t="s">
        <v>48</v>
      </c>
      <c r="B16" s="86">
        <v>6320</v>
      </c>
      <c r="C16" s="87">
        <v>10443848</v>
      </c>
      <c r="D16" s="52">
        <v>-518</v>
      </c>
      <c r="E16" s="83">
        <v>-856395</v>
      </c>
      <c r="F16" s="82">
        <f t="shared" si="0"/>
        <v>5802</v>
      </c>
      <c r="G16" s="83">
        <f t="shared" si="1"/>
        <v>9587453</v>
      </c>
    </row>
    <row r="17" spans="1:7" x14ac:dyDescent="0.2">
      <c r="A17" s="85" t="s">
        <v>49</v>
      </c>
      <c r="B17" s="86">
        <v>4403</v>
      </c>
      <c r="C17" s="87">
        <v>7615472</v>
      </c>
      <c r="D17" s="52">
        <v>-361</v>
      </c>
      <c r="E17" s="83">
        <v>-624302</v>
      </c>
      <c r="F17" s="82">
        <f t="shared" si="0"/>
        <v>4042</v>
      </c>
      <c r="G17" s="83">
        <f t="shared" si="1"/>
        <v>6991170</v>
      </c>
    </row>
    <row r="18" spans="1:7" x14ac:dyDescent="0.2">
      <c r="A18" s="85" t="s">
        <v>50</v>
      </c>
      <c r="B18" s="86">
        <v>7006</v>
      </c>
      <c r="C18" s="87">
        <v>11278307</v>
      </c>
      <c r="D18" s="52">
        <v>-575</v>
      </c>
      <c r="E18" s="83">
        <v>-924821</v>
      </c>
      <c r="F18" s="82">
        <f t="shared" si="0"/>
        <v>6431</v>
      </c>
      <c r="G18" s="83">
        <f t="shared" si="1"/>
        <v>10353486</v>
      </c>
    </row>
    <row r="19" spans="1:7" x14ac:dyDescent="0.2">
      <c r="A19" s="85" t="s">
        <v>51</v>
      </c>
      <c r="B19" s="86">
        <v>3709</v>
      </c>
      <c r="C19" s="87">
        <v>5638146</v>
      </c>
      <c r="D19" s="52">
        <v>-304</v>
      </c>
      <c r="E19" s="83">
        <v>-462328</v>
      </c>
      <c r="F19" s="82">
        <f t="shared" si="0"/>
        <v>3405</v>
      </c>
      <c r="G19" s="83">
        <f t="shared" si="1"/>
        <v>5175818</v>
      </c>
    </row>
    <row r="20" spans="1:7" x14ac:dyDescent="0.2">
      <c r="A20" s="85" t="s">
        <v>52</v>
      </c>
      <c r="B20" s="86">
        <v>4084</v>
      </c>
      <c r="C20" s="87">
        <v>6576505</v>
      </c>
      <c r="D20" s="52">
        <v>-335</v>
      </c>
      <c r="E20" s="83">
        <v>-539053</v>
      </c>
      <c r="F20" s="82">
        <f t="shared" si="0"/>
        <v>3749</v>
      </c>
      <c r="G20" s="83">
        <f t="shared" si="1"/>
        <v>6037452</v>
      </c>
    </row>
    <row r="21" spans="1:7" x14ac:dyDescent="0.2">
      <c r="A21" s="85" t="s">
        <v>53</v>
      </c>
      <c r="B21" s="86">
        <v>3936</v>
      </c>
      <c r="C21" s="87">
        <v>6258078</v>
      </c>
      <c r="D21" s="52">
        <v>-323</v>
      </c>
      <c r="E21" s="83">
        <v>-513162</v>
      </c>
      <c r="F21" s="82">
        <f t="shared" si="0"/>
        <v>3613</v>
      </c>
      <c r="G21" s="83">
        <f t="shared" si="1"/>
        <v>5744916</v>
      </c>
    </row>
    <row r="22" spans="1:7" x14ac:dyDescent="0.2">
      <c r="A22" s="85" t="s">
        <v>54</v>
      </c>
      <c r="B22" s="86">
        <v>13821</v>
      </c>
      <c r="C22" s="87">
        <v>21305645</v>
      </c>
      <c r="D22" s="52">
        <v>-1133</v>
      </c>
      <c r="E22" s="83">
        <v>-1747063</v>
      </c>
      <c r="F22" s="82">
        <f t="shared" si="0"/>
        <v>12688</v>
      </c>
      <c r="G22" s="83">
        <f t="shared" si="1"/>
        <v>19558582</v>
      </c>
    </row>
    <row r="23" spans="1:7" x14ac:dyDescent="0.2">
      <c r="A23" s="85" t="s">
        <v>55</v>
      </c>
      <c r="B23" s="86">
        <v>3366</v>
      </c>
      <c r="C23" s="87">
        <v>5241245</v>
      </c>
      <c r="D23" s="52">
        <v>-276</v>
      </c>
      <c r="E23" s="83">
        <v>-429782</v>
      </c>
      <c r="F23" s="82">
        <f t="shared" si="0"/>
        <v>3090</v>
      </c>
      <c r="G23" s="83">
        <f t="shared" si="1"/>
        <v>4811463</v>
      </c>
    </row>
    <row r="24" spans="1:7" x14ac:dyDescent="0.2">
      <c r="A24" s="85" t="s">
        <v>56</v>
      </c>
      <c r="B24" s="86">
        <v>2879</v>
      </c>
      <c r="C24" s="87">
        <v>5087441</v>
      </c>
      <c r="D24" s="52">
        <v>-236</v>
      </c>
      <c r="E24" s="83">
        <v>-417170</v>
      </c>
      <c r="F24" s="82">
        <f t="shared" si="0"/>
        <v>2643</v>
      </c>
      <c r="G24" s="83">
        <f t="shared" si="1"/>
        <v>4670271</v>
      </c>
    </row>
    <row r="25" spans="1:7" x14ac:dyDescent="0.2">
      <c r="A25" s="85" t="s">
        <v>57</v>
      </c>
      <c r="B25" s="86">
        <v>7512</v>
      </c>
      <c r="C25" s="87">
        <v>11561994</v>
      </c>
      <c r="D25" s="52">
        <v>-616</v>
      </c>
      <c r="E25" s="83">
        <v>-948084</v>
      </c>
      <c r="F25" s="82">
        <f t="shared" si="0"/>
        <v>6896</v>
      </c>
      <c r="G25" s="83">
        <f t="shared" si="1"/>
        <v>10613910</v>
      </c>
    </row>
    <row r="26" spans="1:7" x14ac:dyDescent="0.2">
      <c r="A26" s="85" t="s">
        <v>58</v>
      </c>
      <c r="B26" s="86">
        <v>4367</v>
      </c>
      <c r="C26" s="87">
        <v>6904773</v>
      </c>
      <c r="D26" s="52">
        <v>-358</v>
      </c>
      <c r="E26" s="83">
        <v>-566191</v>
      </c>
      <c r="F26" s="82">
        <f t="shared" si="0"/>
        <v>4009</v>
      </c>
      <c r="G26" s="83">
        <f t="shared" si="1"/>
        <v>6338582</v>
      </c>
    </row>
    <row r="27" spans="1:7" x14ac:dyDescent="0.2">
      <c r="A27" s="85" t="s">
        <v>59</v>
      </c>
      <c r="B27" s="86">
        <v>3570</v>
      </c>
      <c r="C27" s="87">
        <v>6422216</v>
      </c>
      <c r="D27" s="52">
        <v>-293</v>
      </c>
      <c r="E27" s="83">
        <v>-526622</v>
      </c>
      <c r="F27" s="82">
        <f t="shared" si="0"/>
        <v>3277</v>
      </c>
      <c r="G27" s="83">
        <f t="shared" si="1"/>
        <v>5895594</v>
      </c>
    </row>
    <row r="28" spans="1:7" x14ac:dyDescent="0.2">
      <c r="A28" s="85" t="s">
        <v>60</v>
      </c>
      <c r="B28" s="86">
        <v>11515</v>
      </c>
      <c r="C28" s="87">
        <v>17903335</v>
      </c>
      <c r="D28" s="52">
        <v>-944</v>
      </c>
      <c r="E28" s="83">
        <v>-1467689</v>
      </c>
      <c r="F28" s="82">
        <f t="shared" si="0"/>
        <v>10571</v>
      </c>
      <c r="G28" s="83">
        <f t="shared" si="1"/>
        <v>16435646</v>
      </c>
    </row>
    <row r="29" spans="1:7" x14ac:dyDescent="0.2">
      <c r="A29" s="85" t="s">
        <v>61</v>
      </c>
      <c r="B29" s="86">
        <v>4119</v>
      </c>
      <c r="C29" s="87">
        <v>6339170</v>
      </c>
      <c r="D29" s="52">
        <v>-338</v>
      </c>
      <c r="E29" s="83">
        <v>-519812</v>
      </c>
      <c r="F29" s="82">
        <f t="shared" si="0"/>
        <v>3781</v>
      </c>
      <c r="G29" s="83">
        <f t="shared" si="1"/>
        <v>5819358</v>
      </c>
    </row>
    <row r="30" spans="1:7" x14ac:dyDescent="0.2">
      <c r="A30" s="85" t="s">
        <v>62</v>
      </c>
      <c r="B30" s="86">
        <v>2724</v>
      </c>
      <c r="C30" s="87">
        <v>4382621</v>
      </c>
      <c r="D30" s="52">
        <v>-223</v>
      </c>
      <c r="E30" s="83">
        <v>-359375</v>
      </c>
      <c r="F30" s="82">
        <f t="shared" si="0"/>
        <v>2501</v>
      </c>
      <c r="G30" s="83">
        <f t="shared" si="1"/>
        <v>4023246</v>
      </c>
    </row>
    <row r="31" spans="1:7" x14ac:dyDescent="0.2">
      <c r="A31" s="85" t="s">
        <v>63</v>
      </c>
      <c r="B31" s="86">
        <v>8995</v>
      </c>
      <c r="C31" s="87">
        <v>14052341</v>
      </c>
      <c r="D31" s="52">
        <v>-737</v>
      </c>
      <c r="E31" s="83">
        <v>-1152292</v>
      </c>
      <c r="F31" s="82">
        <f t="shared" si="0"/>
        <v>8258</v>
      </c>
      <c r="G31" s="83">
        <f t="shared" si="1"/>
        <v>12900049</v>
      </c>
    </row>
    <row r="32" spans="1:7" x14ac:dyDescent="0.2">
      <c r="A32" s="85" t="s">
        <v>27</v>
      </c>
      <c r="B32" s="86">
        <v>10150</v>
      </c>
      <c r="C32" s="87">
        <v>15708729</v>
      </c>
      <c r="D32" s="52">
        <v>-832</v>
      </c>
      <c r="E32" s="83">
        <v>-1288116</v>
      </c>
      <c r="F32" s="82">
        <f t="shared" si="0"/>
        <v>9318</v>
      </c>
      <c r="G32" s="83">
        <f t="shared" si="1"/>
        <v>14420613</v>
      </c>
    </row>
    <row r="33" spans="1:7" x14ac:dyDescent="0.2">
      <c r="A33" s="85" t="s">
        <v>64</v>
      </c>
      <c r="B33" s="86">
        <v>5938</v>
      </c>
      <c r="C33" s="87">
        <v>9221707</v>
      </c>
      <c r="D33" s="52">
        <v>-487</v>
      </c>
      <c r="E33" s="83">
        <v>-756180</v>
      </c>
      <c r="F33" s="82">
        <f t="shared" si="0"/>
        <v>5451</v>
      </c>
      <c r="G33" s="83">
        <f t="shared" si="1"/>
        <v>8465527</v>
      </c>
    </row>
    <row r="34" spans="1:7" x14ac:dyDescent="0.2">
      <c r="A34" s="85" t="s">
        <v>65</v>
      </c>
      <c r="B34" s="86">
        <v>31933</v>
      </c>
      <c r="C34" s="87">
        <v>47034130</v>
      </c>
      <c r="D34" s="52">
        <v>-2619</v>
      </c>
      <c r="E34" s="83">
        <v>-3856799</v>
      </c>
      <c r="F34" s="82">
        <f t="shared" si="0"/>
        <v>29314</v>
      </c>
      <c r="G34" s="83">
        <f t="shared" si="1"/>
        <v>43177331</v>
      </c>
    </row>
    <row r="35" spans="1:7" x14ac:dyDescent="0.2">
      <c r="A35" s="85" t="s">
        <v>66</v>
      </c>
      <c r="B35" s="86">
        <v>7962</v>
      </c>
      <c r="C35" s="87">
        <v>12489218</v>
      </c>
      <c r="D35" s="52">
        <v>-653</v>
      </c>
      <c r="E35" s="83">
        <v>-1024116</v>
      </c>
      <c r="F35" s="82">
        <f t="shared" si="0"/>
        <v>7309</v>
      </c>
      <c r="G35" s="83">
        <f t="shared" si="1"/>
        <v>11465102</v>
      </c>
    </row>
    <row r="36" spans="1:7" x14ac:dyDescent="0.2">
      <c r="A36" s="85" t="s">
        <v>67</v>
      </c>
      <c r="B36" s="86">
        <v>6630</v>
      </c>
      <c r="C36" s="87">
        <v>10295563</v>
      </c>
      <c r="D36" s="52">
        <v>-543</v>
      </c>
      <c r="E36" s="83">
        <v>-844236</v>
      </c>
      <c r="F36" s="82">
        <f t="shared" si="0"/>
        <v>6087</v>
      </c>
      <c r="G36" s="83">
        <f t="shared" si="1"/>
        <v>9451327</v>
      </c>
    </row>
    <row r="37" spans="1:7" x14ac:dyDescent="0.2">
      <c r="A37" s="85" t="s">
        <v>68</v>
      </c>
      <c r="B37" s="86">
        <v>2790</v>
      </c>
      <c r="C37" s="87">
        <v>4400872</v>
      </c>
      <c r="D37" s="52">
        <v>-229</v>
      </c>
      <c r="E37" s="83">
        <v>-360872</v>
      </c>
      <c r="F37" s="82">
        <f t="shared" si="0"/>
        <v>2561</v>
      </c>
      <c r="G37" s="83">
        <f t="shared" si="1"/>
        <v>4040000</v>
      </c>
    </row>
    <row r="38" spans="1:7" x14ac:dyDescent="0.2">
      <c r="A38" s="85" t="s">
        <v>69</v>
      </c>
      <c r="B38" s="86">
        <v>7678</v>
      </c>
      <c r="C38" s="87">
        <v>11924566</v>
      </c>
      <c r="D38" s="52">
        <v>-630</v>
      </c>
      <c r="E38" s="83">
        <v>-977814</v>
      </c>
      <c r="F38" s="82">
        <f t="shared" si="0"/>
        <v>7048</v>
      </c>
      <c r="G38" s="83">
        <f t="shared" si="1"/>
        <v>10946752</v>
      </c>
    </row>
    <row r="39" spans="1:7" x14ac:dyDescent="0.2">
      <c r="A39" s="85" t="s">
        <v>70</v>
      </c>
      <c r="B39" s="86">
        <v>12987</v>
      </c>
      <c r="C39" s="87">
        <v>19700211</v>
      </c>
      <c r="D39" s="52">
        <v>-1065</v>
      </c>
      <c r="E39" s="83">
        <v>-1615417</v>
      </c>
      <c r="F39" s="82">
        <f t="shared" si="0"/>
        <v>11922</v>
      </c>
      <c r="G39" s="83">
        <f t="shared" si="1"/>
        <v>18084794</v>
      </c>
    </row>
    <row r="40" spans="1:7" x14ac:dyDescent="0.2">
      <c r="A40" s="85" t="s">
        <v>71</v>
      </c>
      <c r="B40" s="86">
        <v>2754</v>
      </c>
      <c r="C40" s="87">
        <v>4566253</v>
      </c>
      <c r="D40" s="52">
        <v>-226</v>
      </c>
      <c r="E40" s="83">
        <v>-374432</v>
      </c>
      <c r="F40" s="82">
        <f t="shared" si="0"/>
        <v>2528</v>
      </c>
      <c r="G40" s="83">
        <f t="shared" si="1"/>
        <v>4191821</v>
      </c>
    </row>
    <row r="41" spans="1:7" x14ac:dyDescent="0.2">
      <c r="A41" s="85" t="s">
        <v>72</v>
      </c>
      <c r="B41" s="86">
        <v>2647</v>
      </c>
      <c r="C41" s="87">
        <v>4125381</v>
      </c>
      <c r="D41" s="52">
        <v>-217</v>
      </c>
      <c r="E41" s="83">
        <v>-338072</v>
      </c>
      <c r="F41" s="82">
        <f t="shared" si="0"/>
        <v>2430</v>
      </c>
      <c r="G41" s="83">
        <f t="shared" si="1"/>
        <v>3787309</v>
      </c>
    </row>
    <row r="42" spans="1:7" x14ac:dyDescent="0.2">
      <c r="A42" s="85" t="s">
        <v>73</v>
      </c>
      <c r="B42" s="86">
        <v>16158</v>
      </c>
      <c r="C42" s="87">
        <v>25253360</v>
      </c>
      <c r="D42" s="52">
        <v>-1325</v>
      </c>
      <c r="E42" s="83">
        <v>-2070776</v>
      </c>
      <c r="F42" s="82">
        <f t="shared" si="0"/>
        <v>14833</v>
      </c>
      <c r="G42" s="83">
        <f t="shared" si="1"/>
        <v>23182584</v>
      </c>
    </row>
    <row r="43" spans="1:7" x14ac:dyDescent="0.2">
      <c r="A43" s="85" t="s">
        <v>74</v>
      </c>
      <c r="B43" s="86">
        <v>13580</v>
      </c>
      <c r="C43" s="87">
        <v>20597715</v>
      </c>
      <c r="D43" s="52">
        <v>-1180</v>
      </c>
      <c r="E43" s="83">
        <v>-1789281</v>
      </c>
      <c r="F43" s="82">
        <f t="shared" si="0"/>
        <v>12400</v>
      </c>
      <c r="G43" s="83">
        <f t="shared" si="1"/>
        <v>18808434</v>
      </c>
    </row>
    <row r="44" spans="1:7" x14ac:dyDescent="0.2">
      <c r="A44" s="85" t="s">
        <v>75</v>
      </c>
      <c r="B44" s="86">
        <v>7452</v>
      </c>
      <c r="C44" s="87">
        <v>11235269</v>
      </c>
      <c r="D44" s="52">
        <v>-611</v>
      </c>
      <c r="E44" s="83">
        <v>-921292</v>
      </c>
      <c r="F44" s="82">
        <f t="shared" si="0"/>
        <v>6841</v>
      </c>
      <c r="G44" s="83">
        <f t="shared" si="1"/>
        <v>10313977</v>
      </c>
    </row>
    <row r="45" spans="1:7" x14ac:dyDescent="0.2">
      <c r="A45" s="85" t="s">
        <v>76</v>
      </c>
      <c r="B45" s="86">
        <v>10589</v>
      </c>
      <c r="C45" s="87">
        <v>15551865</v>
      </c>
      <c r="D45" s="52">
        <v>-868</v>
      </c>
      <c r="E45" s="83">
        <v>-1275253</v>
      </c>
      <c r="F45" s="82">
        <f t="shared" si="0"/>
        <v>9721</v>
      </c>
      <c r="G45" s="83">
        <f t="shared" si="1"/>
        <v>14276612</v>
      </c>
    </row>
    <row r="46" spans="1:7" x14ac:dyDescent="0.2">
      <c r="A46" s="85" t="s">
        <v>77</v>
      </c>
      <c r="B46" s="86">
        <v>4897</v>
      </c>
      <c r="C46" s="87">
        <v>7701078</v>
      </c>
      <c r="D46" s="52">
        <v>-402</v>
      </c>
      <c r="E46" s="83">
        <v>-631488</v>
      </c>
      <c r="F46" s="82">
        <f t="shared" si="0"/>
        <v>4495</v>
      </c>
      <c r="G46" s="83">
        <f t="shared" si="1"/>
        <v>7069590</v>
      </c>
    </row>
    <row r="47" spans="1:7" x14ac:dyDescent="0.2">
      <c r="A47" s="85" t="s">
        <v>78</v>
      </c>
      <c r="B47" s="86">
        <v>3861</v>
      </c>
      <c r="C47" s="87">
        <v>6159539</v>
      </c>
      <c r="D47" s="52">
        <v>-317</v>
      </c>
      <c r="E47" s="83">
        <v>-505082</v>
      </c>
      <c r="F47" s="82">
        <f t="shared" si="0"/>
        <v>3544</v>
      </c>
      <c r="G47" s="83">
        <f t="shared" si="1"/>
        <v>5654457</v>
      </c>
    </row>
    <row r="48" spans="1:7" x14ac:dyDescent="0.2">
      <c r="A48" s="85" t="s">
        <v>79</v>
      </c>
      <c r="B48" s="86">
        <v>8003</v>
      </c>
      <c r="C48" s="87">
        <v>13314819</v>
      </c>
      <c r="D48" s="52">
        <v>-656</v>
      </c>
      <c r="E48" s="83">
        <v>-1091815</v>
      </c>
      <c r="F48" s="82">
        <f t="shared" si="0"/>
        <v>7347</v>
      </c>
      <c r="G48" s="83">
        <f t="shared" si="1"/>
        <v>12223004</v>
      </c>
    </row>
    <row r="49" spans="1:7" ht="25.5" x14ac:dyDescent="0.2">
      <c r="A49" s="85" t="s">
        <v>80</v>
      </c>
      <c r="B49" s="88">
        <v>102</v>
      </c>
      <c r="C49" s="87">
        <v>336305</v>
      </c>
      <c r="D49" s="52">
        <v>-8</v>
      </c>
      <c r="E49" s="83">
        <v>-27577</v>
      </c>
      <c r="F49" s="82">
        <f t="shared" si="0"/>
        <v>94</v>
      </c>
      <c r="G49" s="83">
        <f t="shared" si="1"/>
        <v>308728</v>
      </c>
    </row>
    <row r="50" spans="1:7" ht="25.5" x14ac:dyDescent="0.2">
      <c r="A50" s="85" t="s">
        <v>81</v>
      </c>
      <c r="B50" s="88">
        <v>15</v>
      </c>
      <c r="C50" s="87">
        <v>49601</v>
      </c>
      <c r="D50" s="52">
        <v>-2</v>
      </c>
      <c r="E50" s="83">
        <v>-4067</v>
      </c>
      <c r="F50" s="82">
        <f t="shared" si="0"/>
        <v>13</v>
      </c>
      <c r="G50" s="83">
        <f t="shared" si="1"/>
        <v>45534</v>
      </c>
    </row>
    <row r="51" spans="1:7" x14ac:dyDescent="0.2">
      <c r="A51" s="85" t="s">
        <v>88</v>
      </c>
      <c r="B51" s="88">
        <v>43</v>
      </c>
      <c r="C51" s="87">
        <v>78065</v>
      </c>
      <c r="D51" s="52">
        <v>-3</v>
      </c>
      <c r="E51" s="83">
        <v>-6401</v>
      </c>
      <c r="F51" s="82">
        <f t="shared" si="0"/>
        <v>40</v>
      </c>
      <c r="G51" s="83">
        <f t="shared" si="1"/>
        <v>71664</v>
      </c>
    </row>
    <row r="52" spans="1:7" ht="25.5" x14ac:dyDescent="0.2">
      <c r="A52" s="85" t="s">
        <v>90</v>
      </c>
      <c r="B52" s="86">
        <v>35327</v>
      </c>
      <c r="C52" s="87">
        <v>56071717</v>
      </c>
      <c r="D52" s="52">
        <v>-2897</v>
      </c>
      <c r="E52" s="83">
        <v>-4597881</v>
      </c>
      <c r="F52" s="82">
        <f t="shared" si="0"/>
        <v>32430</v>
      </c>
      <c r="G52" s="83">
        <f t="shared" si="1"/>
        <v>51473836</v>
      </c>
    </row>
    <row r="53" spans="1:7" x14ac:dyDescent="0.2">
      <c r="A53" s="89" t="s">
        <v>91</v>
      </c>
      <c r="B53" s="91">
        <f t="shared" ref="B53:G53" si="2">SUM(B5:B52)</f>
        <v>630655</v>
      </c>
      <c r="C53" s="92">
        <f t="shared" si="2"/>
        <v>958579625</v>
      </c>
      <c r="D53" s="52">
        <f t="shared" si="2"/>
        <v>-51829</v>
      </c>
      <c r="E53" s="83">
        <f t="shared" si="2"/>
        <v>-78771888</v>
      </c>
      <c r="F53" s="82">
        <f t="shared" si="2"/>
        <v>578826</v>
      </c>
      <c r="G53" s="83">
        <f t="shared" si="2"/>
        <v>879807737</v>
      </c>
    </row>
  </sheetData>
  <mergeCells count="6">
    <mergeCell ref="A3:A4"/>
    <mergeCell ref="B3:C3"/>
    <mergeCell ref="D3:E3"/>
    <mergeCell ref="F3:G3"/>
    <mergeCell ref="D1:G1"/>
    <mergeCell ref="A2:G2"/>
  </mergeCells>
  <pageMargins left="0.7" right="0.7" top="0.75" bottom="0.75" header="0.3" footer="0.3"/>
  <pageSetup paperSize="9" scale="8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view="pageBreakPreview" zoomScale="98" zoomScaleNormal="100" zoomScaleSheetLayoutView="98" workbookViewId="0">
      <pane xSplit="1" ySplit="4" topLeftCell="F47" activePane="bottomRight" state="frozen"/>
      <selection pane="topRight" activeCell="B1" sqref="B1"/>
      <selection pane="bottomLeft" activeCell="A5" sqref="A5"/>
      <selection pane="bottomRight" activeCell="F70" sqref="F70"/>
    </sheetView>
  </sheetViews>
  <sheetFormatPr defaultRowHeight="12.75" x14ac:dyDescent="0.2"/>
  <cols>
    <col min="1" max="1" width="47" style="76" customWidth="1"/>
    <col min="2" max="3" width="15" style="76" customWidth="1"/>
    <col min="4" max="4" width="9.140625" style="84" customWidth="1"/>
    <col min="5" max="5" width="12" style="78" customWidth="1"/>
    <col min="6" max="6" width="9.140625" style="76" customWidth="1"/>
    <col min="7" max="7" width="13.5703125" style="76" customWidth="1"/>
    <col min="8" max="255" width="9.140625" style="76" customWidth="1"/>
    <col min="256" max="256" width="2" style="76" customWidth="1"/>
    <col min="257" max="257" width="47" style="76" customWidth="1"/>
    <col min="258" max="259" width="15" style="76" customWidth="1"/>
    <col min="260" max="511" width="9.140625" style="76" customWidth="1"/>
    <col min="512" max="512" width="2" style="76" customWidth="1"/>
    <col min="513" max="513" width="47" style="76" customWidth="1"/>
    <col min="514" max="515" width="15" style="76" customWidth="1"/>
    <col min="516" max="767" width="9.140625" style="76" customWidth="1"/>
    <col min="768" max="768" width="2" style="76" customWidth="1"/>
    <col min="769" max="769" width="47" style="76" customWidth="1"/>
    <col min="770" max="771" width="15" style="76" customWidth="1"/>
    <col min="772" max="1023" width="9.140625" style="76" customWidth="1"/>
    <col min="1024" max="1024" width="2" style="76" customWidth="1"/>
    <col min="1025" max="1025" width="47" style="76" customWidth="1"/>
    <col min="1026" max="1027" width="15" style="76" customWidth="1"/>
    <col min="1028" max="1279" width="9.140625" style="76" customWidth="1"/>
    <col min="1280" max="1280" width="2" style="76" customWidth="1"/>
    <col min="1281" max="1281" width="47" style="76" customWidth="1"/>
    <col min="1282" max="1283" width="15" style="76" customWidth="1"/>
    <col min="1284" max="1535" width="9.140625" style="76" customWidth="1"/>
    <col min="1536" max="1536" width="2" style="76" customWidth="1"/>
    <col min="1537" max="1537" width="47" style="76" customWidth="1"/>
    <col min="1538" max="1539" width="15" style="76" customWidth="1"/>
    <col min="1540" max="1791" width="9.140625" style="76" customWidth="1"/>
    <col min="1792" max="1792" width="2" style="76" customWidth="1"/>
    <col min="1793" max="1793" width="47" style="76" customWidth="1"/>
    <col min="1794" max="1795" width="15" style="76" customWidth="1"/>
    <col min="1796" max="2047" width="9.140625" style="76" customWidth="1"/>
    <col min="2048" max="2048" width="2" style="76" customWidth="1"/>
    <col min="2049" max="2049" width="47" style="76" customWidth="1"/>
    <col min="2050" max="2051" width="15" style="76" customWidth="1"/>
    <col min="2052" max="2303" width="9.140625" style="76" customWidth="1"/>
    <col min="2304" max="2304" width="2" style="76" customWidth="1"/>
    <col min="2305" max="2305" width="47" style="76" customWidth="1"/>
    <col min="2306" max="2307" width="15" style="76" customWidth="1"/>
    <col min="2308" max="2559" width="9.140625" style="76" customWidth="1"/>
    <col min="2560" max="2560" width="2" style="76" customWidth="1"/>
    <col min="2561" max="2561" width="47" style="76" customWidth="1"/>
    <col min="2562" max="2563" width="15" style="76" customWidth="1"/>
    <col min="2564" max="2815" width="9.140625" style="76" customWidth="1"/>
    <col min="2816" max="2816" width="2" style="76" customWidth="1"/>
    <col min="2817" max="2817" width="47" style="76" customWidth="1"/>
    <col min="2818" max="2819" width="15" style="76" customWidth="1"/>
    <col min="2820" max="3071" width="9.140625" style="76" customWidth="1"/>
    <col min="3072" max="3072" width="2" style="76" customWidth="1"/>
    <col min="3073" max="3073" width="47" style="76" customWidth="1"/>
    <col min="3074" max="3075" width="15" style="76" customWidth="1"/>
    <col min="3076" max="3327" width="9.140625" style="76" customWidth="1"/>
    <col min="3328" max="3328" width="2" style="76" customWidth="1"/>
    <col min="3329" max="3329" width="47" style="76" customWidth="1"/>
    <col min="3330" max="3331" width="15" style="76" customWidth="1"/>
    <col min="3332" max="3583" width="9.140625" style="76" customWidth="1"/>
    <col min="3584" max="3584" width="2" style="76" customWidth="1"/>
    <col min="3585" max="3585" width="47" style="76" customWidth="1"/>
    <col min="3586" max="3587" width="15" style="76" customWidth="1"/>
    <col min="3588" max="3839" width="9.140625" style="76" customWidth="1"/>
    <col min="3840" max="3840" width="2" style="76" customWidth="1"/>
    <col min="3841" max="3841" width="47" style="76" customWidth="1"/>
    <col min="3842" max="3843" width="15" style="76" customWidth="1"/>
    <col min="3844" max="4095" width="9.140625" style="76" customWidth="1"/>
    <col min="4096" max="4096" width="2" style="76" customWidth="1"/>
    <col min="4097" max="4097" width="47" style="76" customWidth="1"/>
    <col min="4098" max="4099" width="15" style="76" customWidth="1"/>
    <col min="4100" max="4351" width="9.140625" style="76" customWidth="1"/>
    <col min="4352" max="4352" width="2" style="76" customWidth="1"/>
    <col min="4353" max="4353" width="47" style="76" customWidth="1"/>
    <col min="4354" max="4355" width="15" style="76" customWidth="1"/>
    <col min="4356" max="4607" width="9.140625" style="76" customWidth="1"/>
    <col min="4608" max="4608" width="2" style="76" customWidth="1"/>
    <col min="4609" max="4609" width="47" style="76" customWidth="1"/>
    <col min="4610" max="4611" width="15" style="76" customWidth="1"/>
    <col min="4612" max="4863" width="9.140625" style="76" customWidth="1"/>
    <col min="4864" max="4864" width="2" style="76" customWidth="1"/>
    <col min="4865" max="4865" width="47" style="76" customWidth="1"/>
    <col min="4866" max="4867" width="15" style="76" customWidth="1"/>
    <col min="4868" max="5119" width="9.140625" style="76" customWidth="1"/>
    <col min="5120" max="5120" width="2" style="76" customWidth="1"/>
    <col min="5121" max="5121" width="47" style="76" customWidth="1"/>
    <col min="5122" max="5123" width="15" style="76" customWidth="1"/>
    <col min="5124" max="5375" width="9.140625" style="76" customWidth="1"/>
    <col min="5376" max="5376" width="2" style="76" customWidth="1"/>
    <col min="5377" max="5377" width="47" style="76" customWidth="1"/>
    <col min="5378" max="5379" width="15" style="76" customWidth="1"/>
    <col min="5380" max="5631" width="9.140625" style="76" customWidth="1"/>
    <col min="5632" max="5632" width="2" style="76" customWidth="1"/>
    <col min="5633" max="5633" width="47" style="76" customWidth="1"/>
    <col min="5634" max="5635" width="15" style="76" customWidth="1"/>
    <col min="5636" max="5887" width="9.140625" style="76" customWidth="1"/>
    <col min="5888" max="5888" width="2" style="76" customWidth="1"/>
    <col min="5889" max="5889" width="47" style="76" customWidth="1"/>
    <col min="5890" max="5891" width="15" style="76" customWidth="1"/>
    <col min="5892" max="6143" width="9.140625" style="76" customWidth="1"/>
    <col min="6144" max="6144" width="2" style="76" customWidth="1"/>
    <col min="6145" max="6145" width="47" style="76" customWidth="1"/>
    <col min="6146" max="6147" width="15" style="76" customWidth="1"/>
    <col min="6148" max="6399" width="9.140625" style="76" customWidth="1"/>
    <col min="6400" max="6400" width="2" style="76" customWidth="1"/>
    <col min="6401" max="6401" width="47" style="76" customWidth="1"/>
    <col min="6402" max="6403" width="15" style="76" customWidth="1"/>
    <col min="6404" max="6655" width="9.140625" style="76" customWidth="1"/>
    <col min="6656" max="6656" width="2" style="76" customWidth="1"/>
    <col min="6657" max="6657" width="47" style="76" customWidth="1"/>
    <col min="6658" max="6659" width="15" style="76" customWidth="1"/>
    <col min="6660" max="6911" width="9.140625" style="76" customWidth="1"/>
    <col min="6912" max="6912" width="2" style="76" customWidth="1"/>
    <col min="6913" max="6913" width="47" style="76" customWidth="1"/>
    <col min="6914" max="6915" width="15" style="76" customWidth="1"/>
    <col min="6916" max="7167" width="9.140625" style="76" customWidth="1"/>
    <col min="7168" max="7168" width="2" style="76" customWidth="1"/>
    <col min="7169" max="7169" width="47" style="76" customWidth="1"/>
    <col min="7170" max="7171" width="15" style="76" customWidth="1"/>
    <col min="7172" max="7423" width="9.140625" style="76" customWidth="1"/>
    <col min="7424" max="7424" width="2" style="76" customWidth="1"/>
    <col min="7425" max="7425" width="47" style="76" customWidth="1"/>
    <col min="7426" max="7427" width="15" style="76" customWidth="1"/>
    <col min="7428" max="7679" width="9.140625" style="76" customWidth="1"/>
    <col min="7680" max="7680" width="2" style="76" customWidth="1"/>
    <col min="7681" max="7681" width="47" style="76" customWidth="1"/>
    <col min="7682" max="7683" width="15" style="76" customWidth="1"/>
    <col min="7684" max="7935" width="9.140625" style="76" customWidth="1"/>
    <col min="7936" max="7936" width="2" style="76" customWidth="1"/>
    <col min="7937" max="7937" width="47" style="76" customWidth="1"/>
    <col min="7938" max="7939" width="15" style="76" customWidth="1"/>
    <col min="7940" max="8191" width="9.140625" style="76" customWidth="1"/>
    <col min="8192" max="8192" width="2" style="76" customWidth="1"/>
    <col min="8193" max="8193" width="47" style="76" customWidth="1"/>
    <col min="8194" max="8195" width="15" style="76" customWidth="1"/>
    <col min="8196" max="8447" width="9.140625" style="76" customWidth="1"/>
    <col min="8448" max="8448" width="2" style="76" customWidth="1"/>
    <col min="8449" max="8449" width="47" style="76" customWidth="1"/>
    <col min="8450" max="8451" width="15" style="76" customWidth="1"/>
    <col min="8452" max="8703" width="9.140625" style="76" customWidth="1"/>
    <col min="8704" max="8704" width="2" style="76" customWidth="1"/>
    <col min="8705" max="8705" width="47" style="76" customWidth="1"/>
    <col min="8706" max="8707" width="15" style="76" customWidth="1"/>
    <col min="8708" max="8959" width="9.140625" style="76" customWidth="1"/>
    <col min="8960" max="8960" width="2" style="76" customWidth="1"/>
    <col min="8961" max="8961" width="47" style="76" customWidth="1"/>
    <col min="8962" max="8963" width="15" style="76" customWidth="1"/>
    <col min="8964" max="9215" width="9.140625" style="76" customWidth="1"/>
    <col min="9216" max="9216" width="2" style="76" customWidth="1"/>
    <col min="9217" max="9217" width="47" style="76" customWidth="1"/>
    <col min="9218" max="9219" width="15" style="76" customWidth="1"/>
    <col min="9220" max="9471" width="9.140625" style="76" customWidth="1"/>
    <col min="9472" max="9472" width="2" style="76" customWidth="1"/>
    <col min="9473" max="9473" width="47" style="76" customWidth="1"/>
    <col min="9474" max="9475" width="15" style="76" customWidth="1"/>
    <col min="9476" max="9727" width="9.140625" style="76" customWidth="1"/>
    <col min="9728" max="9728" width="2" style="76" customWidth="1"/>
    <col min="9729" max="9729" width="47" style="76" customWidth="1"/>
    <col min="9730" max="9731" width="15" style="76" customWidth="1"/>
    <col min="9732" max="9983" width="9.140625" style="76" customWidth="1"/>
    <col min="9984" max="9984" width="2" style="76" customWidth="1"/>
    <col min="9985" max="9985" width="47" style="76" customWidth="1"/>
    <col min="9986" max="9987" width="15" style="76" customWidth="1"/>
    <col min="9988" max="10239" width="9.140625" style="76" customWidth="1"/>
    <col min="10240" max="10240" width="2" style="76" customWidth="1"/>
    <col min="10241" max="10241" width="47" style="76" customWidth="1"/>
    <col min="10242" max="10243" width="15" style="76" customWidth="1"/>
    <col min="10244" max="10495" width="9.140625" style="76" customWidth="1"/>
    <col min="10496" max="10496" width="2" style="76" customWidth="1"/>
    <col min="10497" max="10497" width="47" style="76" customWidth="1"/>
    <col min="10498" max="10499" width="15" style="76" customWidth="1"/>
    <col min="10500" max="10751" width="9.140625" style="76" customWidth="1"/>
    <col min="10752" max="10752" width="2" style="76" customWidth="1"/>
    <col min="10753" max="10753" width="47" style="76" customWidth="1"/>
    <col min="10754" max="10755" width="15" style="76" customWidth="1"/>
    <col min="10756" max="11007" width="9.140625" style="76" customWidth="1"/>
    <col min="11008" max="11008" width="2" style="76" customWidth="1"/>
    <col min="11009" max="11009" width="47" style="76" customWidth="1"/>
    <col min="11010" max="11011" width="15" style="76" customWidth="1"/>
    <col min="11012" max="11263" width="9.140625" style="76" customWidth="1"/>
    <col min="11264" max="11264" width="2" style="76" customWidth="1"/>
    <col min="11265" max="11265" width="47" style="76" customWidth="1"/>
    <col min="11266" max="11267" width="15" style="76" customWidth="1"/>
    <col min="11268" max="11519" width="9.140625" style="76" customWidth="1"/>
    <col min="11520" max="11520" width="2" style="76" customWidth="1"/>
    <col min="11521" max="11521" width="47" style="76" customWidth="1"/>
    <col min="11522" max="11523" width="15" style="76" customWidth="1"/>
    <col min="11524" max="11775" width="9.140625" style="76" customWidth="1"/>
    <col min="11776" max="11776" width="2" style="76" customWidth="1"/>
    <col min="11777" max="11777" width="47" style="76" customWidth="1"/>
    <col min="11778" max="11779" width="15" style="76" customWidth="1"/>
    <col min="11780" max="12031" width="9.140625" style="76" customWidth="1"/>
    <col min="12032" max="12032" width="2" style="76" customWidth="1"/>
    <col min="12033" max="12033" width="47" style="76" customWidth="1"/>
    <col min="12034" max="12035" width="15" style="76" customWidth="1"/>
    <col min="12036" max="12287" width="9.140625" style="76" customWidth="1"/>
    <col min="12288" max="12288" width="2" style="76" customWidth="1"/>
    <col min="12289" max="12289" width="47" style="76" customWidth="1"/>
    <col min="12290" max="12291" width="15" style="76" customWidth="1"/>
    <col min="12292" max="12543" width="9.140625" style="76" customWidth="1"/>
    <col min="12544" max="12544" width="2" style="76" customWidth="1"/>
    <col min="12545" max="12545" width="47" style="76" customWidth="1"/>
    <col min="12546" max="12547" width="15" style="76" customWidth="1"/>
    <col min="12548" max="12799" width="9.140625" style="76" customWidth="1"/>
    <col min="12800" max="12800" width="2" style="76" customWidth="1"/>
    <col min="12801" max="12801" width="47" style="76" customWidth="1"/>
    <col min="12802" max="12803" width="15" style="76" customWidth="1"/>
    <col min="12804" max="13055" width="9.140625" style="76" customWidth="1"/>
    <col min="13056" max="13056" width="2" style="76" customWidth="1"/>
    <col min="13057" max="13057" width="47" style="76" customWidth="1"/>
    <col min="13058" max="13059" width="15" style="76" customWidth="1"/>
    <col min="13060" max="13311" width="9.140625" style="76" customWidth="1"/>
    <col min="13312" max="13312" width="2" style="76" customWidth="1"/>
    <col min="13313" max="13313" width="47" style="76" customWidth="1"/>
    <col min="13314" max="13315" width="15" style="76" customWidth="1"/>
    <col min="13316" max="13567" width="9.140625" style="76" customWidth="1"/>
    <col min="13568" max="13568" width="2" style="76" customWidth="1"/>
    <col min="13569" max="13569" width="47" style="76" customWidth="1"/>
    <col min="13570" max="13571" width="15" style="76" customWidth="1"/>
    <col min="13572" max="13823" width="9.140625" style="76" customWidth="1"/>
    <col min="13824" max="13824" width="2" style="76" customWidth="1"/>
    <col min="13825" max="13825" width="47" style="76" customWidth="1"/>
    <col min="13826" max="13827" width="15" style="76" customWidth="1"/>
    <col min="13828" max="14079" width="9.140625" style="76" customWidth="1"/>
    <col min="14080" max="14080" width="2" style="76" customWidth="1"/>
    <col min="14081" max="14081" width="47" style="76" customWidth="1"/>
    <col min="14082" max="14083" width="15" style="76" customWidth="1"/>
    <col min="14084" max="14335" width="9.140625" style="76" customWidth="1"/>
    <col min="14336" max="14336" width="2" style="76" customWidth="1"/>
    <col min="14337" max="14337" width="47" style="76" customWidth="1"/>
    <col min="14338" max="14339" width="15" style="76" customWidth="1"/>
    <col min="14340" max="14591" width="9.140625" style="76" customWidth="1"/>
    <col min="14592" max="14592" width="2" style="76" customWidth="1"/>
    <col min="14593" max="14593" width="47" style="76" customWidth="1"/>
    <col min="14594" max="14595" width="15" style="76" customWidth="1"/>
    <col min="14596" max="14847" width="9.140625" style="76" customWidth="1"/>
    <col min="14848" max="14848" width="2" style="76" customWidth="1"/>
    <col min="14849" max="14849" width="47" style="76" customWidth="1"/>
    <col min="14850" max="14851" width="15" style="76" customWidth="1"/>
    <col min="14852" max="15103" width="9.140625" style="76" customWidth="1"/>
    <col min="15104" max="15104" width="2" style="76" customWidth="1"/>
    <col min="15105" max="15105" width="47" style="76" customWidth="1"/>
    <col min="15106" max="15107" width="15" style="76" customWidth="1"/>
    <col min="15108" max="15359" width="9.140625" style="76" customWidth="1"/>
    <col min="15360" max="15360" width="2" style="76" customWidth="1"/>
    <col min="15361" max="15361" width="47" style="76" customWidth="1"/>
    <col min="15362" max="15363" width="15" style="76" customWidth="1"/>
    <col min="15364" max="15615" width="9.140625" style="76" customWidth="1"/>
    <col min="15616" max="15616" width="2" style="76" customWidth="1"/>
    <col min="15617" max="15617" width="47" style="76" customWidth="1"/>
    <col min="15618" max="15619" width="15" style="76" customWidth="1"/>
    <col min="15620" max="15871" width="9.140625" style="76" customWidth="1"/>
    <col min="15872" max="15872" width="2" style="76" customWidth="1"/>
    <col min="15873" max="15873" width="47" style="76" customWidth="1"/>
    <col min="15874" max="15875" width="15" style="76" customWidth="1"/>
    <col min="15876" max="16127" width="9.140625" style="76" customWidth="1"/>
    <col min="16128" max="16128" width="2" style="76" customWidth="1"/>
    <col min="16129" max="16129" width="47" style="76" customWidth="1"/>
    <col min="16130" max="16131" width="15" style="76" customWidth="1"/>
    <col min="16132" max="16379" width="9.140625" style="76" customWidth="1"/>
    <col min="16380" max="16384" width="9.140625" style="76"/>
  </cols>
  <sheetData>
    <row r="1" spans="1:14" ht="39.75" customHeight="1" x14ac:dyDescent="0.2">
      <c r="A1" s="49"/>
      <c r="B1" s="50"/>
      <c r="C1" s="50"/>
      <c r="D1" s="457" t="s">
        <v>99</v>
      </c>
      <c r="E1" s="457"/>
      <c r="F1" s="457"/>
      <c r="G1" s="457"/>
    </row>
    <row r="2" spans="1:14" ht="44.25" customHeight="1" x14ac:dyDescent="0.2">
      <c r="A2" s="458" t="s">
        <v>96</v>
      </c>
      <c r="B2" s="458"/>
      <c r="C2" s="458"/>
      <c r="D2" s="458"/>
      <c r="E2" s="458"/>
      <c r="F2" s="458"/>
      <c r="G2" s="458"/>
      <c r="H2" s="77"/>
      <c r="I2" s="77"/>
      <c r="J2" s="77"/>
      <c r="K2" s="77"/>
      <c r="L2" s="77"/>
      <c r="M2" s="77"/>
      <c r="N2" s="77"/>
    </row>
    <row r="3" spans="1:14" ht="28.5" customHeight="1" x14ac:dyDescent="0.2">
      <c r="A3" s="455" t="s">
        <v>1</v>
      </c>
      <c r="B3" s="412" t="s">
        <v>2</v>
      </c>
      <c r="C3" s="413"/>
      <c r="D3" s="412" t="s">
        <v>3</v>
      </c>
      <c r="E3" s="413"/>
      <c r="F3" s="412" t="s">
        <v>4</v>
      </c>
      <c r="G3" s="413"/>
    </row>
    <row r="4" spans="1:14" x14ac:dyDescent="0.2">
      <c r="A4" s="456"/>
      <c r="B4" s="4" t="s">
        <v>5</v>
      </c>
      <c r="C4" s="5" t="s">
        <v>6</v>
      </c>
      <c r="D4" s="4" t="s">
        <v>5</v>
      </c>
      <c r="E4" s="5" t="s">
        <v>6</v>
      </c>
      <c r="F4" s="4" t="s">
        <v>5</v>
      </c>
      <c r="G4" s="5" t="s">
        <v>6</v>
      </c>
    </row>
    <row r="5" spans="1:14" x14ac:dyDescent="0.2">
      <c r="A5" s="51" t="s">
        <v>34</v>
      </c>
      <c r="B5" s="79">
        <v>1493</v>
      </c>
      <c r="C5" s="80">
        <v>1229684</v>
      </c>
      <c r="D5" s="82">
        <v>-135</v>
      </c>
      <c r="E5" s="83">
        <v>-111082</v>
      </c>
      <c r="F5" s="82">
        <f>B5+D5</f>
        <v>1358</v>
      </c>
      <c r="G5" s="83">
        <f>C5+E5</f>
        <v>1118602</v>
      </c>
    </row>
    <row r="6" spans="1:14" x14ac:dyDescent="0.2">
      <c r="A6" s="51" t="s">
        <v>35</v>
      </c>
      <c r="B6" s="79">
        <v>1310</v>
      </c>
      <c r="C6" s="80">
        <v>1097355</v>
      </c>
      <c r="D6" s="82">
        <v>-118</v>
      </c>
      <c r="E6" s="83">
        <v>-99128</v>
      </c>
      <c r="F6" s="82">
        <f t="shared" ref="F6:F61" si="0">B6+D6</f>
        <v>1192</v>
      </c>
      <c r="G6" s="83">
        <f t="shared" ref="G6:G61" si="1">C6+E6</f>
        <v>998227</v>
      </c>
    </row>
    <row r="7" spans="1:14" x14ac:dyDescent="0.2">
      <c r="A7" s="51" t="s">
        <v>36</v>
      </c>
      <c r="B7" s="79">
        <v>6215</v>
      </c>
      <c r="C7" s="80">
        <v>5074940</v>
      </c>
      <c r="D7" s="82">
        <v>-561</v>
      </c>
      <c r="E7" s="83">
        <v>-458436</v>
      </c>
      <c r="F7" s="82">
        <f t="shared" si="0"/>
        <v>5654</v>
      </c>
      <c r="G7" s="83">
        <f t="shared" si="1"/>
        <v>4616504</v>
      </c>
    </row>
    <row r="8" spans="1:14" x14ac:dyDescent="0.2">
      <c r="A8" s="51" t="s">
        <v>37</v>
      </c>
      <c r="B8" s="79">
        <v>9192</v>
      </c>
      <c r="C8" s="80">
        <v>7280710</v>
      </c>
      <c r="D8" s="82">
        <v>-831</v>
      </c>
      <c r="E8" s="83">
        <v>-657691</v>
      </c>
      <c r="F8" s="82">
        <f t="shared" si="0"/>
        <v>8361</v>
      </c>
      <c r="G8" s="83">
        <f t="shared" si="1"/>
        <v>6623019</v>
      </c>
    </row>
    <row r="9" spans="1:14" x14ac:dyDescent="0.2">
      <c r="A9" s="51" t="s">
        <v>38</v>
      </c>
      <c r="B9" s="79">
        <v>4330</v>
      </c>
      <c r="C9" s="80">
        <v>3530989</v>
      </c>
      <c r="D9" s="82">
        <v>-391</v>
      </c>
      <c r="E9" s="83">
        <v>-318966</v>
      </c>
      <c r="F9" s="82">
        <f t="shared" si="0"/>
        <v>3939</v>
      </c>
      <c r="G9" s="83">
        <f t="shared" si="1"/>
        <v>3212023</v>
      </c>
    </row>
    <row r="10" spans="1:14" x14ac:dyDescent="0.2">
      <c r="A10" s="51" t="s">
        <v>39</v>
      </c>
      <c r="B10" s="79">
        <v>5462</v>
      </c>
      <c r="C10" s="80">
        <v>4461354</v>
      </c>
      <c r="D10" s="82">
        <v>-493</v>
      </c>
      <c r="E10" s="83">
        <v>-403009</v>
      </c>
      <c r="F10" s="82">
        <f t="shared" si="0"/>
        <v>4969</v>
      </c>
      <c r="G10" s="83">
        <f t="shared" si="1"/>
        <v>4058345</v>
      </c>
    </row>
    <row r="11" spans="1:14" x14ac:dyDescent="0.2">
      <c r="A11" s="51" t="s">
        <v>40</v>
      </c>
      <c r="B11" s="81">
        <v>88</v>
      </c>
      <c r="C11" s="80">
        <v>77267</v>
      </c>
      <c r="D11" s="82">
        <v>-8</v>
      </c>
      <c r="E11" s="83">
        <v>-7329</v>
      </c>
      <c r="F11" s="82">
        <f t="shared" si="0"/>
        <v>80</v>
      </c>
      <c r="G11" s="83">
        <f t="shared" si="1"/>
        <v>69938</v>
      </c>
    </row>
    <row r="12" spans="1:14" x14ac:dyDescent="0.2">
      <c r="A12" s="51" t="s">
        <v>41</v>
      </c>
      <c r="B12" s="79">
        <v>9739</v>
      </c>
      <c r="C12" s="80">
        <v>8071697</v>
      </c>
      <c r="D12" s="82">
        <v>-880</v>
      </c>
      <c r="E12" s="83">
        <v>-729143</v>
      </c>
      <c r="F12" s="82">
        <f t="shared" si="0"/>
        <v>8859</v>
      </c>
      <c r="G12" s="83">
        <f t="shared" si="1"/>
        <v>7342554</v>
      </c>
    </row>
    <row r="13" spans="1:14" x14ac:dyDescent="0.2">
      <c r="A13" s="51" t="s">
        <v>42</v>
      </c>
      <c r="B13" s="79">
        <v>1429</v>
      </c>
      <c r="C13" s="80">
        <v>1133080</v>
      </c>
      <c r="D13" s="82">
        <v>-129</v>
      </c>
      <c r="E13" s="83">
        <v>-102355</v>
      </c>
      <c r="F13" s="82">
        <f t="shared" si="0"/>
        <v>1300</v>
      </c>
      <c r="G13" s="83">
        <f t="shared" si="1"/>
        <v>1030725</v>
      </c>
    </row>
    <row r="14" spans="1:14" x14ac:dyDescent="0.2">
      <c r="A14" s="51" t="s">
        <v>43</v>
      </c>
      <c r="B14" s="79">
        <v>3138</v>
      </c>
      <c r="C14" s="80">
        <v>2570940</v>
      </c>
      <c r="D14" s="82">
        <v>-284</v>
      </c>
      <c r="E14" s="83">
        <v>-232242</v>
      </c>
      <c r="F14" s="82">
        <f t="shared" si="0"/>
        <v>2854</v>
      </c>
      <c r="G14" s="83">
        <f t="shared" si="1"/>
        <v>2338698</v>
      </c>
    </row>
    <row r="15" spans="1:14" x14ac:dyDescent="0.2">
      <c r="A15" s="51" t="s">
        <v>44</v>
      </c>
      <c r="B15" s="79">
        <v>3056</v>
      </c>
      <c r="C15" s="80">
        <v>2501025</v>
      </c>
      <c r="D15" s="82">
        <v>-276</v>
      </c>
      <c r="E15" s="83">
        <v>-225926</v>
      </c>
      <c r="F15" s="82">
        <f t="shared" si="0"/>
        <v>2780</v>
      </c>
      <c r="G15" s="83">
        <f t="shared" si="1"/>
        <v>2275099</v>
      </c>
    </row>
    <row r="16" spans="1:14" x14ac:dyDescent="0.2">
      <c r="A16" s="51" t="s">
        <v>45</v>
      </c>
      <c r="B16" s="79">
        <v>3094</v>
      </c>
      <c r="C16" s="80">
        <v>2479989</v>
      </c>
      <c r="D16" s="82">
        <v>-280</v>
      </c>
      <c r="E16" s="83">
        <v>-224026</v>
      </c>
      <c r="F16" s="82">
        <f t="shared" si="0"/>
        <v>2814</v>
      </c>
      <c r="G16" s="83">
        <f t="shared" si="1"/>
        <v>2255963</v>
      </c>
    </row>
    <row r="17" spans="1:7" x14ac:dyDescent="0.2">
      <c r="A17" s="51" t="s">
        <v>46</v>
      </c>
      <c r="B17" s="79">
        <v>1263</v>
      </c>
      <c r="C17" s="80">
        <v>999311</v>
      </c>
      <c r="D17" s="82">
        <v>-114</v>
      </c>
      <c r="E17" s="83">
        <v>-90271</v>
      </c>
      <c r="F17" s="82">
        <f t="shared" si="0"/>
        <v>1149</v>
      </c>
      <c r="G17" s="83">
        <f t="shared" si="1"/>
        <v>909040</v>
      </c>
    </row>
    <row r="18" spans="1:7" x14ac:dyDescent="0.2">
      <c r="A18" s="51" t="s">
        <v>47</v>
      </c>
      <c r="B18" s="79">
        <v>1531</v>
      </c>
      <c r="C18" s="80">
        <v>1208407</v>
      </c>
      <c r="D18" s="82">
        <v>-138</v>
      </c>
      <c r="E18" s="83">
        <v>-109160</v>
      </c>
      <c r="F18" s="82">
        <f t="shared" si="0"/>
        <v>1393</v>
      </c>
      <c r="G18" s="83">
        <f t="shared" si="1"/>
        <v>1099247</v>
      </c>
    </row>
    <row r="19" spans="1:7" x14ac:dyDescent="0.2">
      <c r="A19" s="51" t="s">
        <v>26</v>
      </c>
      <c r="B19" s="79">
        <v>1995</v>
      </c>
      <c r="C19" s="80">
        <v>1572406</v>
      </c>
      <c r="D19" s="82">
        <v>-180</v>
      </c>
      <c r="E19" s="83">
        <v>-142041</v>
      </c>
      <c r="F19" s="82">
        <f t="shared" si="0"/>
        <v>1815</v>
      </c>
      <c r="G19" s="83">
        <f t="shared" si="1"/>
        <v>1430365</v>
      </c>
    </row>
    <row r="20" spans="1:7" x14ac:dyDescent="0.2">
      <c r="A20" s="51" t="s">
        <v>48</v>
      </c>
      <c r="B20" s="81">
        <v>959</v>
      </c>
      <c r="C20" s="80">
        <v>750212</v>
      </c>
      <c r="D20" s="82">
        <v>-86</v>
      </c>
      <c r="E20" s="83">
        <v>-67769</v>
      </c>
      <c r="F20" s="82">
        <f t="shared" si="0"/>
        <v>873</v>
      </c>
      <c r="G20" s="83">
        <f t="shared" si="1"/>
        <v>682443</v>
      </c>
    </row>
    <row r="21" spans="1:7" x14ac:dyDescent="0.2">
      <c r="A21" s="51" t="s">
        <v>49</v>
      </c>
      <c r="B21" s="81">
        <v>966</v>
      </c>
      <c r="C21" s="80">
        <v>750026</v>
      </c>
      <c r="D21" s="82">
        <v>-87</v>
      </c>
      <c r="E21" s="83">
        <v>-67753</v>
      </c>
      <c r="F21" s="82">
        <f t="shared" si="0"/>
        <v>879</v>
      </c>
      <c r="G21" s="83">
        <f t="shared" si="1"/>
        <v>682273</v>
      </c>
    </row>
    <row r="22" spans="1:7" x14ac:dyDescent="0.2">
      <c r="A22" s="51" t="s">
        <v>50</v>
      </c>
      <c r="B22" s="81">
        <v>982</v>
      </c>
      <c r="C22" s="80">
        <v>763685</v>
      </c>
      <c r="D22" s="82">
        <v>-89</v>
      </c>
      <c r="E22" s="83">
        <v>-68986</v>
      </c>
      <c r="F22" s="82">
        <f t="shared" si="0"/>
        <v>893</v>
      </c>
      <c r="G22" s="83">
        <f t="shared" si="1"/>
        <v>694699</v>
      </c>
    </row>
    <row r="23" spans="1:7" x14ac:dyDescent="0.2">
      <c r="A23" s="51" t="s">
        <v>51</v>
      </c>
      <c r="B23" s="81">
        <v>611</v>
      </c>
      <c r="C23" s="80">
        <v>462522</v>
      </c>
      <c r="D23" s="82">
        <v>-55</v>
      </c>
      <c r="E23" s="83">
        <v>-42041</v>
      </c>
      <c r="F23" s="82">
        <f t="shared" si="0"/>
        <v>556</v>
      </c>
      <c r="G23" s="83">
        <f t="shared" si="1"/>
        <v>420481</v>
      </c>
    </row>
    <row r="24" spans="1:7" x14ac:dyDescent="0.2">
      <c r="A24" s="51" t="s">
        <v>52</v>
      </c>
      <c r="B24" s="81">
        <v>866</v>
      </c>
      <c r="C24" s="80">
        <v>652130</v>
      </c>
      <c r="D24" s="82">
        <v>-78</v>
      </c>
      <c r="E24" s="83">
        <v>-58909</v>
      </c>
      <c r="F24" s="82">
        <f t="shared" si="0"/>
        <v>788</v>
      </c>
      <c r="G24" s="83">
        <f t="shared" si="1"/>
        <v>593221</v>
      </c>
    </row>
    <row r="25" spans="1:7" x14ac:dyDescent="0.2">
      <c r="A25" s="51" t="s">
        <v>53</v>
      </c>
      <c r="B25" s="81">
        <v>732</v>
      </c>
      <c r="C25" s="80">
        <v>560318</v>
      </c>
      <c r="D25" s="82">
        <v>-66</v>
      </c>
      <c r="E25" s="83">
        <v>-50615</v>
      </c>
      <c r="F25" s="82">
        <f t="shared" si="0"/>
        <v>666</v>
      </c>
      <c r="G25" s="83">
        <f t="shared" si="1"/>
        <v>509703</v>
      </c>
    </row>
    <row r="26" spans="1:7" x14ac:dyDescent="0.2">
      <c r="A26" s="51" t="s">
        <v>54</v>
      </c>
      <c r="B26" s="79">
        <v>2432</v>
      </c>
      <c r="C26" s="80">
        <v>1921896</v>
      </c>
      <c r="D26" s="82">
        <v>-220</v>
      </c>
      <c r="E26" s="83">
        <v>-173611</v>
      </c>
      <c r="F26" s="82">
        <f t="shared" si="0"/>
        <v>2212</v>
      </c>
      <c r="G26" s="83">
        <f t="shared" si="1"/>
        <v>1748285</v>
      </c>
    </row>
    <row r="27" spans="1:7" x14ac:dyDescent="0.2">
      <c r="A27" s="51" t="s">
        <v>55</v>
      </c>
      <c r="B27" s="81">
        <v>650</v>
      </c>
      <c r="C27" s="80">
        <v>500738</v>
      </c>
      <c r="D27" s="82">
        <v>-59</v>
      </c>
      <c r="E27" s="83">
        <v>-45233</v>
      </c>
      <c r="F27" s="82">
        <f t="shared" si="0"/>
        <v>591</v>
      </c>
      <c r="G27" s="83">
        <f t="shared" si="1"/>
        <v>455505</v>
      </c>
    </row>
    <row r="28" spans="1:7" x14ac:dyDescent="0.2">
      <c r="A28" s="51" t="s">
        <v>56</v>
      </c>
      <c r="B28" s="81">
        <v>796</v>
      </c>
      <c r="C28" s="80">
        <v>612005</v>
      </c>
      <c r="D28" s="82">
        <v>-72</v>
      </c>
      <c r="E28" s="83">
        <v>-55284</v>
      </c>
      <c r="F28" s="82">
        <f t="shared" si="0"/>
        <v>724</v>
      </c>
      <c r="G28" s="83">
        <f t="shared" si="1"/>
        <v>556721</v>
      </c>
    </row>
    <row r="29" spans="1:7" x14ac:dyDescent="0.2">
      <c r="A29" s="51" t="s">
        <v>57</v>
      </c>
      <c r="B29" s="79">
        <v>1233</v>
      </c>
      <c r="C29" s="80">
        <v>969582</v>
      </c>
      <c r="D29" s="82">
        <v>-111</v>
      </c>
      <c r="E29" s="83">
        <v>-87586</v>
      </c>
      <c r="F29" s="82">
        <f t="shared" si="0"/>
        <v>1122</v>
      </c>
      <c r="G29" s="83">
        <f t="shared" si="1"/>
        <v>881996</v>
      </c>
    </row>
    <row r="30" spans="1:7" x14ac:dyDescent="0.2">
      <c r="A30" s="51" t="s">
        <v>58</v>
      </c>
      <c r="B30" s="81">
        <v>796</v>
      </c>
      <c r="C30" s="80">
        <v>607533</v>
      </c>
      <c r="D30" s="82">
        <v>-72</v>
      </c>
      <c r="E30" s="83">
        <v>-54881</v>
      </c>
      <c r="F30" s="82">
        <f t="shared" si="0"/>
        <v>724</v>
      </c>
      <c r="G30" s="83">
        <f t="shared" si="1"/>
        <v>552652</v>
      </c>
    </row>
    <row r="31" spans="1:7" x14ac:dyDescent="0.2">
      <c r="A31" s="51" t="s">
        <v>59</v>
      </c>
      <c r="B31" s="81">
        <v>806</v>
      </c>
      <c r="C31" s="80">
        <v>618819</v>
      </c>
      <c r="D31" s="82">
        <v>-73</v>
      </c>
      <c r="E31" s="83">
        <v>-55900</v>
      </c>
      <c r="F31" s="82">
        <f t="shared" si="0"/>
        <v>733</v>
      </c>
      <c r="G31" s="83">
        <f t="shared" si="1"/>
        <v>562919</v>
      </c>
    </row>
    <row r="32" spans="1:7" x14ac:dyDescent="0.2">
      <c r="A32" s="51" t="s">
        <v>60</v>
      </c>
      <c r="B32" s="79">
        <v>1909</v>
      </c>
      <c r="C32" s="80">
        <v>1490019</v>
      </c>
      <c r="D32" s="82">
        <v>-173</v>
      </c>
      <c r="E32" s="83">
        <v>-134598</v>
      </c>
      <c r="F32" s="82">
        <f t="shared" si="0"/>
        <v>1736</v>
      </c>
      <c r="G32" s="83">
        <f t="shared" si="1"/>
        <v>1355421</v>
      </c>
    </row>
    <row r="33" spans="1:7" x14ac:dyDescent="0.2">
      <c r="A33" s="51" t="s">
        <v>61</v>
      </c>
      <c r="B33" s="81">
        <v>751</v>
      </c>
      <c r="C33" s="80">
        <v>573615</v>
      </c>
      <c r="D33" s="82">
        <v>-68</v>
      </c>
      <c r="E33" s="83">
        <v>-51817</v>
      </c>
      <c r="F33" s="82">
        <f t="shared" si="0"/>
        <v>683</v>
      </c>
      <c r="G33" s="83">
        <f t="shared" si="1"/>
        <v>521798</v>
      </c>
    </row>
    <row r="34" spans="1:7" x14ac:dyDescent="0.2">
      <c r="A34" s="51" t="s">
        <v>62</v>
      </c>
      <c r="B34" s="81">
        <v>489</v>
      </c>
      <c r="C34" s="80">
        <v>377500</v>
      </c>
      <c r="D34" s="82">
        <v>-44</v>
      </c>
      <c r="E34" s="83">
        <v>-34370</v>
      </c>
      <c r="F34" s="82">
        <f t="shared" si="0"/>
        <v>445</v>
      </c>
      <c r="G34" s="83">
        <f t="shared" si="1"/>
        <v>343130</v>
      </c>
    </row>
    <row r="35" spans="1:7" x14ac:dyDescent="0.2">
      <c r="A35" s="51" t="s">
        <v>63</v>
      </c>
      <c r="B35" s="79">
        <v>1487</v>
      </c>
      <c r="C35" s="80">
        <v>1161394</v>
      </c>
      <c r="D35" s="82">
        <v>-134</v>
      </c>
      <c r="E35" s="83">
        <v>-104913</v>
      </c>
      <c r="F35" s="82">
        <f t="shared" si="0"/>
        <v>1353</v>
      </c>
      <c r="G35" s="83">
        <f t="shared" si="1"/>
        <v>1056481</v>
      </c>
    </row>
    <row r="36" spans="1:7" x14ac:dyDescent="0.2">
      <c r="A36" s="51" t="s">
        <v>27</v>
      </c>
      <c r="B36" s="79">
        <v>1574</v>
      </c>
      <c r="C36" s="80">
        <v>1229475</v>
      </c>
      <c r="D36" s="82">
        <v>-142</v>
      </c>
      <c r="E36" s="83">
        <v>-111063</v>
      </c>
      <c r="F36" s="82">
        <f t="shared" si="0"/>
        <v>1432</v>
      </c>
      <c r="G36" s="83">
        <f t="shared" si="1"/>
        <v>1118412</v>
      </c>
    </row>
    <row r="37" spans="1:7" x14ac:dyDescent="0.2">
      <c r="A37" s="51" t="s">
        <v>64</v>
      </c>
      <c r="B37" s="79">
        <v>1011</v>
      </c>
      <c r="C37" s="80">
        <v>785363</v>
      </c>
      <c r="D37" s="82">
        <v>-91</v>
      </c>
      <c r="E37" s="83">
        <v>-70945</v>
      </c>
      <c r="F37" s="82">
        <f t="shared" si="0"/>
        <v>920</v>
      </c>
      <c r="G37" s="83">
        <f t="shared" si="1"/>
        <v>714418</v>
      </c>
    </row>
    <row r="38" spans="1:7" x14ac:dyDescent="0.2">
      <c r="A38" s="51" t="s">
        <v>65</v>
      </c>
      <c r="B38" s="79">
        <v>4932</v>
      </c>
      <c r="C38" s="80">
        <v>3915426</v>
      </c>
      <c r="D38" s="82">
        <v>-445</v>
      </c>
      <c r="E38" s="83">
        <v>-353694</v>
      </c>
      <c r="F38" s="82">
        <f t="shared" si="0"/>
        <v>4487</v>
      </c>
      <c r="G38" s="83">
        <f t="shared" si="1"/>
        <v>3561732</v>
      </c>
    </row>
    <row r="39" spans="1:7" x14ac:dyDescent="0.2">
      <c r="A39" s="51" t="s">
        <v>66</v>
      </c>
      <c r="B39" s="79">
        <v>1276</v>
      </c>
      <c r="C39" s="80">
        <v>989965</v>
      </c>
      <c r="D39" s="82">
        <v>-115</v>
      </c>
      <c r="E39" s="83">
        <v>-89427</v>
      </c>
      <c r="F39" s="82">
        <f t="shared" si="0"/>
        <v>1161</v>
      </c>
      <c r="G39" s="83">
        <f t="shared" si="1"/>
        <v>900538</v>
      </c>
    </row>
    <row r="40" spans="1:7" x14ac:dyDescent="0.2">
      <c r="A40" s="51" t="s">
        <v>67</v>
      </c>
      <c r="B40" s="79">
        <v>1181</v>
      </c>
      <c r="C40" s="80">
        <v>910738</v>
      </c>
      <c r="D40" s="82">
        <v>-107</v>
      </c>
      <c r="E40" s="83">
        <v>-82270</v>
      </c>
      <c r="F40" s="82">
        <f t="shared" si="0"/>
        <v>1074</v>
      </c>
      <c r="G40" s="83">
        <f t="shared" si="1"/>
        <v>828468</v>
      </c>
    </row>
    <row r="41" spans="1:7" x14ac:dyDescent="0.2">
      <c r="A41" s="51" t="s">
        <v>68</v>
      </c>
      <c r="B41" s="81">
        <v>582</v>
      </c>
      <c r="C41" s="80">
        <v>447217</v>
      </c>
      <c r="D41" s="82">
        <v>-53</v>
      </c>
      <c r="E41" s="83">
        <v>-40695</v>
      </c>
      <c r="F41" s="82">
        <f t="shared" si="0"/>
        <v>529</v>
      </c>
      <c r="G41" s="83">
        <f t="shared" si="1"/>
        <v>406522</v>
      </c>
    </row>
    <row r="42" spans="1:7" x14ac:dyDescent="0.2">
      <c r="A42" s="51" t="s">
        <v>69</v>
      </c>
      <c r="B42" s="79">
        <v>1158</v>
      </c>
      <c r="C42" s="80">
        <v>912274</v>
      </c>
      <c r="D42" s="82">
        <v>-105</v>
      </c>
      <c r="E42" s="83">
        <v>-82409</v>
      </c>
      <c r="F42" s="82">
        <f t="shared" si="0"/>
        <v>1053</v>
      </c>
      <c r="G42" s="83">
        <f t="shared" si="1"/>
        <v>829865</v>
      </c>
    </row>
    <row r="43" spans="1:7" x14ac:dyDescent="0.2">
      <c r="A43" s="51" t="s">
        <v>70</v>
      </c>
      <c r="B43" s="79">
        <v>1916</v>
      </c>
      <c r="C43" s="80">
        <v>1502755</v>
      </c>
      <c r="D43" s="82">
        <v>-173</v>
      </c>
      <c r="E43" s="83">
        <v>-135749</v>
      </c>
      <c r="F43" s="82">
        <f t="shared" si="0"/>
        <v>1743</v>
      </c>
      <c r="G43" s="83">
        <f t="shared" si="1"/>
        <v>1367006</v>
      </c>
    </row>
    <row r="44" spans="1:7" x14ac:dyDescent="0.2">
      <c r="A44" s="51" t="s">
        <v>71</v>
      </c>
      <c r="B44" s="81">
        <v>560</v>
      </c>
      <c r="C44" s="80">
        <v>430096</v>
      </c>
      <c r="D44" s="82">
        <v>-51</v>
      </c>
      <c r="E44" s="83">
        <v>-38852</v>
      </c>
      <c r="F44" s="82">
        <f t="shared" si="0"/>
        <v>509</v>
      </c>
      <c r="G44" s="83">
        <f t="shared" si="1"/>
        <v>391244</v>
      </c>
    </row>
    <row r="45" spans="1:7" x14ac:dyDescent="0.2">
      <c r="A45" s="51" t="s">
        <v>72</v>
      </c>
      <c r="B45" s="81">
        <v>622</v>
      </c>
      <c r="C45" s="80">
        <v>469477</v>
      </c>
      <c r="D45" s="82">
        <v>-56</v>
      </c>
      <c r="E45" s="83">
        <v>-42409</v>
      </c>
      <c r="F45" s="82">
        <f t="shared" si="0"/>
        <v>566</v>
      </c>
      <c r="G45" s="83">
        <f t="shared" si="1"/>
        <v>427068</v>
      </c>
    </row>
    <row r="46" spans="1:7" x14ac:dyDescent="0.2">
      <c r="A46" s="51" t="s">
        <v>73</v>
      </c>
      <c r="B46" s="79">
        <v>2335</v>
      </c>
      <c r="C46" s="80">
        <v>1856392</v>
      </c>
      <c r="D46" s="82">
        <v>-211</v>
      </c>
      <c r="E46" s="83">
        <v>-167694</v>
      </c>
      <c r="F46" s="82">
        <f t="shared" si="0"/>
        <v>2124</v>
      </c>
      <c r="G46" s="83">
        <f t="shared" si="1"/>
        <v>1688698</v>
      </c>
    </row>
    <row r="47" spans="1:7" x14ac:dyDescent="0.2">
      <c r="A47" s="51" t="s">
        <v>74</v>
      </c>
      <c r="B47" s="79">
        <v>2316</v>
      </c>
      <c r="C47" s="80">
        <v>1828478</v>
      </c>
      <c r="D47" s="82">
        <v>-209</v>
      </c>
      <c r="E47" s="83">
        <v>-165173</v>
      </c>
      <c r="F47" s="82">
        <f t="shared" si="0"/>
        <v>2107</v>
      </c>
      <c r="G47" s="83">
        <f t="shared" si="1"/>
        <v>1663305</v>
      </c>
    </row>
    <row r="48" spans="1:7" x14ac:dyDescent="0.2">
      <c r="A48" s="51" t="s">
        <v>75</v>
      </c>
      <c r="B48" s="79">
        <v>1168</v>
      </c>
      <c r="C48" s="80">
        <v>899776</v>
      </c>
      <c r="D48" s="82">
        <v>-105</v>
      </c>
      <c r="E48" s="83">
        <v>-81280</v>
      </c>
      <c r="F48" s="82">
        <f t="shared" si="0"/>
        <v>1063</v>
      </c>
      <c r="G48" s="83">
        <f t="shared" si="1"/>
        <v>818496</v>
      </c>
    </row>
    <row r="49" spans="1:7" x14ac:dyDescent="0.2">
      <c r="A49" s="51" t="s">
        <v>76</v>
      </c>
      <c r="B49" s="79">
        <v>1417</v>
      </c>
      <c r="C49" s="80">
        <v>1143280</v>
      </c>
      <c r="D49" s="82">
        <v>-128</v>
      </c>
      <c r="E49" s="83">
        <v>-103276</v>
      </c>
      <c r="F49" s="82">
        <f t="shared" si="0"/>
        <v>1289</v>
      </c>
      <c r="G49" s="83">
        <f t="shared" si="1"/>
        <v>1040004</v>
      </c>
    </row>
    <row r="50" spans="1:7" x14ac:dyDescent="0.2">
      <c r="A50" s="51" t="s">
        <v>77</v>
      </c>
      <c r="B50" s="81">
        <v>971</v>
      </c>
      <c r="C50" s="80">
        <v>746146</v>
      </c>
      <c r="D50" s="82">
        <v>-88</v>
      </c>
      <c r="E50" s="83">
        <v>-67402</v>
      </c>
      <c r="F50" s="82">
        <f t="shared" si="0"/>
        <v>883</v>
      </c>
      <c r="G50" s="83">
        <f t="shared" si="1"/>
        <v>678744</v>
      </c>
    </row>
    <row r="51" spans="1:7" x14ac:dyDescent="0.2">
      <c r="A51" s="51" t="s">
        <v>78</v>
      </c>
      <c r="B51" s="81">
        <v>782</v>
      </c>
      <c r="C51" s="80">
        <v>606303</v>
      </c>
      <c r="D51" s="82">
        <v>-71</v>
      </c>
      <c r="E51" s="83">
        <v>-54770</v>
      </c>
      <c r="F51" s="82">
        <f t="shared" si="0"/>
        <v>711</v>
      </c>
      <c r="G51" s="83">
        <f t="shared" si="1"/>
        <v>551533</v>
      </c>
    </row>
    <row r="52" spans="1:7" x14ac:dyDescent="0.2">
      <c r="A52" s="51" t="s">
        <v>79</v>
      </c>
      <c r="B52" s="79">
        <v>1640</v>
      </c>
      <c r="C52" s="80">
        <v>1322374</v>
      </c>
      <c r="D52" s="82">
        <v>-148</v>
      </c>
      <c r="E52" s="83">
        <v>-119454</v>
      </c>
      <c r="F52" s="82">
        <f t="shared" si="0"/>
        <v>1492</v>
      </c>
      <c r="G52" s="83">
        <f t="shared" si="1"/>
        <v>1202920</v>
      </c>
    </row>
    <row r="53" spans="1:7" x14ac:dyDescent="0.2">
      <c r="A53" s="51" t="s">
        <v>80</v>
      </c>
      <c r="B53" s="79">
        <v>2170</v>
      </c>
      <c r="C53" s="80">
        <v>1618555</v>
      </c>
      <c r="D53" s="82">
        <v>-196</v>
      </c>
      <c r="E53" s="83">
        <v>-146209</v>
      </c>
      <c r="F53" s="82">
        <f t="shared" si="0"/>
        <v>1974</v>
      </c>
      <c r="G53" s="83">
        <f t="shared" si="1"/>
        <v>1472346</v>
      </c>
    </row>
    <row r="54" spans="1:7" x14ac:dyDescent="0.2">
      <c r="A54" s="51" t="s">
        <v>81</v>
      </c>
      <c r="B54" s="79">
        <v>1376</v>
      </c>
      <c r="C54" s="80">
        <v>1035759</v>
      </c>
      <c r="D54" s="82">
        <v>-124</v>
      </c>
      <c r="E54" s="83">
        <v>-93563</v>
      </c>
      <c r="F54" s="82">
        <f t="shared" si="0"/>
        <v>1252</v>
      </c>
      <c r="G54" s="83">
        <f t="shared" si="1"/>
        <v>942196</v>
      </c>
    </row>
    <row r="55" spans="1:7" x14ac:dyDescent="0.2">
      <c r="A55" s="51" t="s">
        <v>82</v>
      </c>
      <c r="B55" s="79">
        <v>1728</v>
      </c>
      <c r="C55" s="80">
        <v>1366944</v>
      </c>
      <c r="D55" s="82">
        <v>-156</v>
      </c>
      <c r="E55" s="83">
        <v>-123481</v>
      </c>
      <c r="F55" s="82">
        <f t="shared" si="0"/>
        <v>1572</v>
      </c>
      <c r="G55" s="83">
        <f t="shared" si="1"/>
        <v>1243463</v>
      </c>
    </row>
    <row r="56" spans="1:7" ht="25.5" x14ac:dyDescent="0.2">
      <c r="A56" s="51" t="s">
        <v>83</v>
      </c>
      <c r="B56" s="81">
        <v>426</v>
      </c>
      <c r="C56" s="80">
        <v>328879</v>
      </c>
      <c r="D56" s="82">
        <v>-39</v>
      </c>
      <c r="E56" s="83">
        <v>-29709</v>
      </c>
      <c r="F56" s="82">
        <f t="shared" si="0"/>
        <v>387</v>
      </c>
      <c r="G56" s="83">
        <f t="shared" si="1"/>
        <v>299170</v>
      </c>
    </row>
    <row r="57" spans="1:7" ht="25.5" x14ac:dyDescent="0.2">
      <c r="A57" s="51" t="s">
        <v>84</v>
      </c>
      <c r="B57" s="81">
        <v>253</v>
      </c>
      <c r="C57" s="80">
        <v>192797</v>
      </c>
      <c r="D57" s="82">
        <v>-23</v>
      </c>
      <c r="E57" s="83">
        <v>-17416</v>
      </c>
      <c r="F57" s="82">
        <f t="shared" si="0"/>
        <v>230</v>
      </c>
      <c r="G57" s="83">
        <f t="shared" si="1"/>
        <v>175381</v>
      </c>
    </row>
    <row r="58" spans="1:7" x14ac:dyDescent="0.2">
      <c r="A58" s="51" t="s">
        <v>86</v>
      </c>
      <c r="B58" s="81">
        <v>618</v>
      </c>
      <c r="C58" s="80">
        <v>414053</v>
      </c>
      <c r="D58" s="82">
        <v>-56</v>
      </c>
      <c r="E58" s="83">
        <v>-37403</v>
      </c>
      <c r="F58" s="82">
        <f t="shared" si="0"/>
        <v>562</v>
      </c>
      <c r="G58" s="83">
        <f t="shared" si="1"/>
        <v>376650</v>
      </c>
    </row>
    <row r="59" spans="1:7" x14ac:dyDescent="0.2">
      <c r="A59" s="51" t="s">
        <v>87</v>
      </c>
      <c r="B59" s="81">
        <v>34</v>
      </c>
      <c r="C59" s="80">
        <v>32409</v>
      </c>
      <c r="D59" s="82">
        <v>-3</v>
      </c>
      <c r="E59" s="83">
        <v>-2928</v>
      </c>
      <c r="F59" s="82">
        <f t="shared" si="0"/>
        <v>31</v>
      </c>
      <c r="G59" s="83">
        <f t="shared" si="1"/>
        <v>29481</v>
      </c>
    </row>
    <row r="60" spans="1:7" ht="25.5" x14ac:dyDescent="0.2">
      <c r="A60" s="51" t="s">
        <v>89</v>
      </c>
      <c r="B60" s="79">
        <v>4991</v>
      </c>
      <c r="C60" s="80">
        <v>3978622</v>
      </c>
      <c r="D60" s="82">
        <v>-451</v>
      </c>
      <c r="E60" s="83">
        <v>-359402</v>
      </c>
      <c r="F60" s="82">
        <f t="shared" si="0"/>
        <v>4540</v>
      </c>
      <c r="G60" s="83">
        <f t="shared" si="1"/>
        <v>3619220</v>
      </c>
    </row>
    <row r="61" spans="1:7" ht="25.5" x14ac:dyDescent="0.2">
      <c r="A61" s="51" t="s">
        <v>90</v>
      </c>
      <c r="B61" s="79">
        <v>6307</v>
      </c>
      <c r="C61" s="80">
        <v>5099313</v>
      </c>
      <c r="D61" s="82">
        <v>-570</v>
      </c>
      <c r="E61" s="83">
        <v>-460638</v>
      </c>
      <c r="F61" s="82">
        <f t="shared" si="0"/>
        <v>5737</v>
      </c>
      <c r="G61" s="83">
        <f t="shared" si="1"/>
        <v>4638675</v>
      </c>
    </row>
    <row r="62" spans="1:7" x14ac:dyDescent="0.2">
      <c r="A62" s="52" t="s">
        <v>91</v>
      </c>
      <c r="B62" s="82">
        <f t="shared" ref="B62:G62" si="2">SUM(B5:B61)</f>
        <v>113144</v>
      </c>
      <c r="C62" s="83">
        <f t="shared" si="2"/>
        <v>90124014</v>
      </c>
      <c r="D62" s="82">
        <f t="shared" si="2"/>
        <v>-10221</v>
      </c>
      <c r="E62" s="83">
        <f t="shared" si="2"/>
        <v>-8142382</v>
      </c>
      <c r="F62" s="82">
        <f t="shared" si="2"/>
        <v>102923</v>
      </c>
      <c r="G62" s="83">
        <f t="shared" si="2"/>
        <v>81981632</v>
      </c>
    </row>
    <row r="63" spans="1:7" ht="15" customHeight="1" x14ac:dyDescent="0.2"/>
  </sheetData>
  <mergeCells count="6">
    <mergeCell ref="F3:G3"/>
    <mergeCell ref="D1:G1"/>
    <mergeCell ref="A2:G2"/>
    <mergeCell ref="A3:A4"/>
    <mergeCell ref="B3:C3"/>
    <mergeCell ref="D3:E3"/>
  </mergeCells>
  <pageMargins left="0.7" right="0.7" top="0.75" bottom="0.75" header="0.3" footer="0.3"/>
  <pageSetup paperSize="9" scale="7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view="pageBreakPreview" zoomScaleNormal="100" zoomScaleSheetLayoutView="100" workbookViewId="0">
      <pane xSplit="1" ySplit="4" topLeftCell="F47" activePane="bottomRight" state="frozen"/>
      <selection pane="topRight" activeCell="B1" sqref="B1"/>
      <selection pane="bottomLeft" activeCell="A5" sqref="A5"/>
      <selection pane="bottomRight" activeCell="G50" sqref="G50"/>
    </sheetView>
  </sheetViews>
  <sheetFormatPr defaultRowHeight="15" x14ac:dyDescent="0.25"/>
  <cols>
    <col min="1" max="1" width="28.85546875" customWidth="1"/>
    <col min="2" max="3" width="15" customWidth="1"/>
    <col min="4" max="4" width="9.140625" customWidth="1"/>
    <col min="5" max="5" width="14.5703125" style="75" customWidth="1"/>
    <col min="6" max="6" width="9.140625" customWidth="1"/>
    <col min="7" max="7" width="15.28515625" customWidth="1"/>
    <col min="8" max="255" width="9.140625" customWidth="1"/>
    <col min="256" max="256" width="2" customWidth="1"/>
    <col min="257" max="257" width="47" customWidth="1"/>
    <col min="258" max="259" width="15" customWidth="1"/>
    <col min="260" max="511" width="9.140625" customWidth="1"/>
    <col min="512" max="512" width="2" customWidth="1"/>
    <col min="513" max="513" width="47" customWidth="1"/>
    <col min="514" max="515" width="15" customWidth="1"/>
    <col min="516" max="767" width="9.140625" customWidth="1"/>
    <col min="768" max="768" width="2" customWidth="1"/>
    <col min="769" max="769" width="47" customWidth="1"/>
    <col min="770" max="771" width="15" customWidth="1"/>
    <col min="772" max="1023" width="9.140625" customWidth="1"/>
    <col min="1024" max="1024" width="2" customWidth="1"/>
    <col min="1025" max="1025" width="47" customWidth="1"/>
    <col min="1026" max="1027" width="15" customWidth="1"/>
    <col min="1028" max="1279" width="9.140625" customWidth="1"/>
    <col min="1280" max="1280" width="2" customWidth="1"/>
    <col min="1281" max="1281" width="47" customWidth="1"/>
    <col min="1282" max="1283" width="15" customWidth="1"/>
    <col min="1284" max="1535" width="9.140625" customWidth="1"/>
    <col min="1536" max="1536" width="2" customWidth="1"/>
    <col min="1537" max="1537" width="47" customWidth="1"/>
    <col min="1538" max="1539" width="15" customWidth="1"/>
    <col min="1540" max="1791" width="9.140625" customWidth="1"/>
    <col min="1792" max="1792" width="2" customWidth="1"/>
    <col min="1793" max="1793" width="47" customWidth="1"/>
    <col min="1794" max="1795" width="15" customWidth="1"/>
    <col min="1796" max="2047" width="9.140625" customWidth="1"/>
    <col min="2048" max="2048" width="2" customWidth="1"/>
    <col min="2049" max="2049" width="47" customWidth="1"/>
    <col min="2050" max="2051" width="15" customWidth="1"/>
    <col min="2052" max="2303" width="9.140625" customWidth="1"/>
    <col min="2304" max="2304" width="2" customWidth="1"/>
    <col min="2305" max="2305" width="47" customWidth="1"/>
    <col min="2306" max="2307" width="15" customWidth="1"/>
    <col min="2308" max="2559" width="9.140625" customWidth="1"/>
    <col min="2560" max="2560" width="2" customWidth="1"/>
    <col min="2561" max="2561" width="47" customWidth="1"/>
    <col min="2562" max="2563" width="15" customWidth="1"/>
    <col min="2564" max="2815" width="9.140625" customWidth="1"/>
    <col min="2816" max="2816" width="2" customWidth="1"/>
    <col min="2817" max="2817" width="47" customWidth="1"/>
    <col min="2818" max="2819" width="15" customWidth="1"/>
    <col min="2820" max="3071" width="9.140625" customWidth="1"/>
    <col min="3072" max="3072" width="2" customWidth="1"/>
    <col min="3073" max="3073" width="47" customWidth="1"/>
    <col min="3074" max="3075" width="15" customWidth="1"/>
    <col min="3076" max="3327" width="9.140625" customWidth="1"/>
    <col min="3328" max="3328" width="2" customWidth="1"/>
    <col min="3329" max="3329" width="47" customWidth="1"/>
    <col min="3330" max="3331" width="15" customWidth="1"/>
    <col min="3332" max="3583" width="9.140625" customWidth="1"/>
    <col min="3584" max="3584" width="2" customWidth="1"/>
    <col min="3585" max="3585" width="47" customWidth="1"/>
    <col min="3586" max="3587" width="15" customWidth="1"/>
    <col min="3588" max="3839" width="9.140625" customWidth="1"/>
    <col min="3840" max="3840" width="2" customWidth="1"/>
    <col min="3841" max="3841" width="47" customWidth="1"/>
    <col min="3842" max="3843" width="15" customWidth="1"/>
    <col min="3844" max="4095" width="9.140625" customWidth="1"/>
    <col min="4096" max="4096" width="2" customWidth="1"/>
    <col min="4097" max="4097" width="47" customWidth="1"/>
    <col min="4098" max="4099" width="15" customWidth="1"/>
    <col min="4100" max="4351" width="9.140625" customWidth="1"/>
    <col min="4352" max="4352" width="2" customWidth="1"/>
    <col min="4353" max="4353" width="47" customWidth="1"/>
    <col min="4354" max="4355" width="15" customWidth="1"/>
    <col min="4356" max="4607" width="9.140625" customWidth="1"/>
    <col min="4608" max="4608" width="2" customWidth="1"/>
    <col min="4609" max="4609" width="47" customWidth="1"/>
    <col min="4610" max="4611" width="15" customWidth="1"/>
    <col min="4612" max="4863" width="9.140625" customWidth="1"/>
    <col min="4864" max="4864" width="2" customWidth="1"/>
    <col min="4865" max="4865" width="47" customWidth="1"/>
    <col min="4866" max="4867" width="15" customWidth="1"/>
    <col min="4868" max="5119" width="9.140625" customWidth="1"/>
    <col min="5120" max="5120" width="2" customWidth="1"/>
    <col min="5121" max="5121" width="47" customWidth="1"/>
    <col min="5122" max="5123" width="15" customWidth="1"/>
    <col min="5124" max="5375" width="9.140625" customWidth="1"/>
    <col min="5376" max="5376" width="2" customWidth="1"/>
    <col min="5377" max="5377" width="47" customWidth="1"/>
    <col min="5378" max="5379" width="15" customWidth="1"/>
    <col min="5380" max="5631" width="9.140625" customWidth="1"/>
    <col min="5632" max="5632" width="2" customWidth="1"/>
    <col min="5633" max="5633" width="47" customWidth="1"/>
    <col min="5634" max="5635" width="15" customWidth="1"/>
    <col min="5636" max="5887" width="9.140625" customWidth="1"/>
    <col min="5888" max="5888" width="2" customWidth="1"/>
    <col min="5889" max="5889" width="47" customWidth="1"/>
    <col min="5890" max="5891" width="15" customWidth="1"/>
    <col min="5892" max="6143" width="9.140625" customWidth="1"/>
    <col min="6144" max="6144" width="2" customWidth="1"/>
    <col min="6145" max="6145" width="47" customWidth="1"/>
    <col min="6146" max="6147" width="15" customWidth="1"/>
    <col min="6148" max="6399" width="9.140625" customWidth="1"/>
    <col min="6400" max="6400" width="2" customWidth="1"/>
    <col min="6401" max="6401" width="47" customWidth="1"/>
    <col min="6402" max="6403" width="15" customWidth="1"/>
    <col min="6404" max="6655" width="9.140625" customWidth="1"/>
    <col min="6656" max="6656" width="2" customWidth="1"/>
    <col min="6657" max="6657" width="47" customWidth="1"/>
    <col min="6658" max="6659" width="15" customWidth="1"/>
    <col min="6660" max="6911" width="9.140625" customWidth="1"/>
    <col min="6912" max="6912" width="2" customWidth="1"/>
    <col min="6913" max="6913" width="47" customWidth="1"/>
    <col min="6914" max="6915" width="15" customWidth="1"/>
    <col min="6916" max="7167" width="9.140625" customWidth="1"/>
    <col min="7168" max="7168" width="2" customWidth="1"/>
    <col min="7169" max="7169" width="47" customWidth="1"/>
    <col min="7170" max="7171" width="15" customWidth="1"/>
    <col min="7172" max="7423" width="9.140625" customWidth="1"/>
    <col min="7424" max="7424" width="2" customWidth="1"/>
    <col min="7425" max="7425" width="47" customWidth="1"/>
    <col min="7426" max="7427" width="15" customWidth="1"/>
    <col min="7428" max="7679" width="9.140625" customWidth="1"/>
    <col min="7680" max="7680" width="2" customWidth="1"/>
    <col min="7681" max="7681" width="47" customWidth="1"/>
    <col min="7682" max="7683" width="15" customWidth="1"/>
    <col min="7684" max="7935" width="9.140625" customWidth="1"/>
    <col min="7936" max="7936" width="2" customWidth="1"/>
    <col min="7937" max="7937" width="47" customWidth="1"/>
    <col min="7938" max="7939" width="15" customWidth="1"/>
    <col min="7940" max="8191" width="9.140625" customWidth="1"/>
    <col min="8192" max="8192" width="2" customWidth="1"/>
    <col min="8193" max="8193" width="47" customWidth="1"/>
    <col min="8194" max="8195" width="15" customWidth="1"/>
    <col min="8196" max="8447" width="9.140625" customWidth="1"/>
    <col min="8448" max="8448" width="2" customWidth="1"/>
    <col min="8449" max="8449" width="47" customWidth="1"/>
    <col min="8450" max="8451" width="15" customWidth="1"/>
    <col min="8452" max="8703" width="9.140625" customWidth="1"/>
    <col min="8704" max="8704" width="2" customWidth="1"/>
    <col min="8705" max="8705" width="47" customWidth="1"/>
    <col min="8706" max="8707" width="15" customWidth="1"/>
    <col min="8708" max="8959" width="9.140625" customWidth="1"/>
    <col min="8960" max="8960" width="2" customWidth="1"/>
    <col min="8961" max="8961" width="47" customWidth="1"/>
    <col min="8962" max="8963" width="15" customWidth="1"/>
    <col min="8964" max="9215" width="9.140625" customWidth="1"/>
    <col min="9216" max="9216" width="2" customWidth="1"/>
    <col min="9217" max="9217" width="47" customWidth="1"/>
    <col min="9218" max="9219" width="15" customWidth="1"/>
    <col min="9220" max="9471" width="9.140625" customWidth="1"/>
    <col min="9472" max="9472" width="2" customWidth="1"/>
    <col min="9473" max="9473" width="47" customWidth="1"/>
    <col min="9474" max="9475" width="15" customWidth="1"/>
    <col min="9476" max="9727" width="9.140625" customWidth="1"/>
    <col min="9728" max="9728" width="2" customWidth="1"/>
    <col min="9729" max="9729" width="47" customWidth="1"/>
    <col min="9730" max="9731" width="15" customWidth="1"/>
    <col min="9732" max="9983" width="9.140625" customWidth="1"/>
    <col min="9984" max="9984" width="2" customWidth="1"/>
    <col min="9985" max="9985" width="47" customWidth="1"/>
    <col min="9986" max="9987" width="15" customWidth="1"/>
    <col min="9988" max="10239" width="9.140625" customWidth="1"/>
    <col min="10240" max="10240" width="2" customWidth="1"/>
    <col min="10241" max="10241" width="47" customWidth="1"/>
    <col min="10242" max="10243" width="15" customWidth="1"/>
    <col min="10244" max="10495" width="9.140625" customWidth="1"/>
    <col min="10496" max="10496" width="2" customWidth="1"/>
    <col min="10497" max="10497" width="47" customWidth="1"/>
    <col min="10498" max="10499" width="15" customWidth="1"/>
    <col min="10500" max="10751" width="9.140625" customWidth="1"/>
    <col min="10752" max="10752" width="2" customWidth="1"/>
    <col min="10753" max="10753" width="47" customWidth="1"/>
    <col min="10754" max="10755" width="15" customWidth="1"/>
    <col min="10756" max="11007" width="9.140625" customWidth="1"/>
    <col min="11008" max="11008" width="2" customWidth="1"/>
    <col min="11009" max="11009" width="47" customWidth="1"/>
    <col min="11010" max="11011" width="15" customWidth="1"/>
    <col min="11012" max="11263" width="9.140625" customWidth="1"/>
    <col min="11264" max="11264" width="2" customWidth="1"/>
    <col min="11265" max="11265" width="47" customWidth="1"/>
    <col min="11266" max="11267" width="15" customWidth="1"/>
    <col min="11268" max="11519" width="9.140625" customWidth="1"/>
    <col min="11520" max="11520" width="2" customWidth="1"/>
    <col min="11521" max="11521" width="47" customWidth="1"/>
    <col min="11522" max="11523" width="15" customWidth="1"/>
    <col min="11524" max="11775" width="9.140625" customWidth="1"/>
    <col min="11776" max="11776" width="2" customWidth="1"/>
    <col min="11777" max="11777" width="47" customWidth="1"/>
    <col min="11778" max="11779" width="15" customWidth="1"/>
    <col min="11780" max="12031" width="9.140625" customWidth="1"/>
    <col min="12032" max="12032" width="2" customWidth="1"/>
    <col min="12033" max="12033" width="47" customWidth="1"/>
    <col min="12034" max="12035" width="15" customWidth="1"/>
    <col min="12036" max="12287" width="9.140625" customWidth="1"/>
    <col min="12288" max="12288" width="2" customWidth="1"/>
    <col min="12289" max="12289" width="47" customWidth="1"/>
    <col min="12290" max="12291" width="15" customWidth="1"/>
    <col min="12292" max="12543" width="9.140625" customWidth="1"/>
    <col min="12544" max="12544" width="2" customWidth="1"/>
    <col min="12545" max="12545" width="47" customWidth="1"/>
    <col min="12546" max="12547" width="15" customWidth="1"/>
    <col min="12548" max="12799" width="9.140625" customWidth="1"/>
    <col min="12800" max="12800" width="2" customWidth="1"/>
    <col min="12801" max="12801" width="47" customWidth="1"/>
    <col min="12802" max="12803" width="15" customWidth="1"/>
    <col min="12804" max="13055" width="9.140625" customWidth="1"/>
    <col min="13056" max="13056" width="2" customWidth="1"/>
    <col min="13057" max="13057" width="47" customWidth="1"/>
    <col min="13058" max="13059" width="15" customWidth="1"/>
    <col min="13060" max="13311" width="9.140625" customWidth="1"/>
    <col min="13312" max="13312" width="2" customWidth="1"/>
    <col min="13313" max="13313" width="47" customWidth="1"/>
    <col min="13314" max="13315" width="15" customWidth="1"/>
    <col min="13316" max="13567" width="9.140625" customWidth="1"/>
    <col min="13568" max="13568" width="2" customWidth="1"/>
    <col min="13569" max="13569" width="47" customWidth="1"/>
    <col min="13570" max="13571" width="15" customWidth="1"/>
    <col min="13572" max="13823" width="9.140625" customWidth="1"/>
    <col min="13824" max="13824" width="2" customWidth="1"/>
    <col min="13825" max="13825" width="47" customWidth="1"/>
    <col min="13826" max="13827" width="15" customWidth="1"/>
    <col min="13828" max="14079" width="9.140625" customWidth="1"/>
    <col min="14080" max="14080" width="2" customWidth="1"/>
    <col min="14081" max="14081" width="47" customWidth="1"/>
    <col min="14082" max="14083" width="15" customWidth="1"/>
    <col min="14084" max="14335" width="9.140625" customWidth="1"/>
    <col min="14336" max="14336" width="2" customWidth="1"/>
    <col min="14337" max="14337" width="47" customWidth="1"/>
    <col min="14338" max="14339" width="15" customWidth="1"/>
    <col min="14340" max="14591" width="9.140625" customWidth="1"/>
    <col min="14592" max="14592" width="2" customWidth="1"/>
    <col min="14593" max="14593" width="47" customWidth="1"/>
    <col min="14594" max="14595" width="15" customWidth="1"/>
    <col min="14596" max="14847" width="9.140625" customWidth="1"/>
    <col min="14848" max="14848" width="2" customWidth="1"/>
    <col min="14849" max="14849" width="47" customWidth="1"/>
    <col min="14850" max="14851" width="15" customWidth="1"/>
    <col min="14852" max="15103" width="9.140625" customWidth="1"/>
    <col min="15104" max="15104" width="2" customWidth="1"/>
    <col min="15105" max="15105" width="47" customWidth="1"/>
    <col min="15106" max="15107" width="15" customWidth="1"/>
    <col min="15108" max="15359" width="9.140625" customWidth="1"/>
    <col min="15360" max="15360" width="2" customWidth="1"/>
    <col min="15361" max="15361" width="47" customWidth="1"/>
    <col min="15362" max="15363" width="15" customWidth="1"/>
    <col min="15364" max="15615" width="9.140625" customWidth="1"/>
    <col min="15616" max="15616" width="2" customWidth="1"/>
    <col min="15617" max="15617" width="47" customWidth="1"/>
    <col min="15618" max="15619" width="15" customWidth="1"/>
    <col min="15620" max="15871" width="9.140625" customWidth="1"/>
    <col min="15872" max="15872" width="2" customWidth="1"/>
    <col min="15873" max="15873" width="47" customWidth="1"/>
    <col min="15874" max="15875" width="15" customWidth="1"/>
    <col min="15876" max="16127" width="9.140625" customWidth="1"/>
    <col min="16128" max="16128" width="2" customWidth="1"/>
    <col min="16129" max="16129" width="47" customWidth="1"/>
    <col min="16130" max="16131" width="15" customWidth="1"/>
    <col min="16132" max="16383" width="9.140625" customWidth="1"/>
  </cols>
  <sheetData>
    <row r="1" spans="1:14" ht="55.5" customHeight="1" x14ac:dyDescent="0.25">
      <c r="A1" s="40"/>
      <c r="B1" s="41"/>
      <c r="C1" s="41"/>
      <c r="D1" s="54"/>
      <c r="E1" s="448" t="s">
        <v>95</v>
      </c>
      <c r="F1" s="448"/>
      <c r="G1" s="448"/>
    </row>
    <row r="2" spans="1:14" ht="51" customHeight="1" x14ac:dyDescent="0.25">
      <c r="A2" s="458" t="s">
        <v>94</v>
      </c>
      <c r="B2" s="458"/>
      <c r="C2" s="458"/>
      <c r="D2" s="458"/>
      <c r="E2" s="458"/>
      <c r="F2" s="458"/>
      <c r="G2" s="458"/>
      <c r="H2" s="58"/>
      <c r="I2" s="58"/>
      <c r="J2" s="58"/>
      <c r="K2" s="58"/>
      <c r="L2" s="58"/>
      <c r="M2" s="58"/>
      <c r="N2" s="58"/>
    </row>
    <row r="3" spans="1:14" ht="27" customHeight="1" x14ac:dyDescent="0.25">
      <c r="A3" s="459" t="s">
        <v>1</v>
      </c>
      <c r="B3" s="461" t="s">
        <v>2</v>
      </c>
      <c r="C3" s="462"/>
      <c r="D3" s="461" t="s">
        <v>3</v>
      </c>
      <c r="E3" s="462"/>
      <c r="F3" s="461" t="s">
        <v>4</v>
      </c>
      <c r="G3" s="462"/>
    </row>
    <row r="4" spans="1:14" x14ac:dyDescent="0.25">
      <c r="A4" s="460"/>
      <c r="B4" s="59" t="s">
        <v>5</v>
      </c>
      <c r="C4" s="60" t="s">
        <v>6</v>
      </c>
      <c r="D4" s="59" t="s">
        <v>5</v>
      </c>
      <c r="E4" s="60" t="s">
        <v>6</v>
      </c>
      <c r="F4" s="59" t="s">
        <v>5</v>
      </c>
      <c r="G4" s="60" t="s">
        <v>6</v>
      </c>
    </row>
    <row r="5" spans="1:14" x14ac:dyDescent="0.25">
      <c r="A5" s="61" t="s">
        <v>34</v>
      </c>
      <c r="B5" s="66">
        <v>1092</v>
      </c>
      <c r="C5" s="67">
        <v>673025</v>
      </c>
      <c r="D5" s="47">
        <v>-99</v>
      </c>
      <c r="E5" s="65">
        <v>-60797</v>
      </c>
      <c r="F5" s="64">
        <f>B5+D5</f>
        <v>993</v>
      </c>
      <c r="G5" s="65">
        <f>C5+E5</f>
        <v>612228</v>
      </c>
    </row>
    <row r="6" spans="1:14" ht="24" x14ac:dyDescent="0.25">
      <c r="A6" s="61" t="s">
        <v>35</v>
      </c>
      <c r="B6" s="68">
        <v>146</v>
      </c>
      <c r="C6" s="67">
        <v>90093</v>
      </c>
      <c r="D6" s="47">
        <v>-13</v>
      </c>
      <c r="E6" s="65">
        <v>-8138</v>
      </c>
      <c r="F6" s="64">
        <f t="shared" ref="F6:F63" si="0">B6+D6</f>
        <v>133</v>
      </c>
      <c r="G6" s="65">
        <f t="shared" ref="G6:G63" si="1">C6+E6</f>
        <v>81955</v>
      </c>
    </row>
    <row r="7" spans="1:14" x14ac:dyDescent="0.25">
      <c r="A7" s="61" t="s">
        <v>36</v>
      </c>
      <c r="B7" s="66">
        <v>4888</v>
      </c>
      <c r="C7" s="67">
        <v>3012771</v>
      </c>
      <c r="D7" s="47">
        <v>-442</v>
      </c>
      <c r="E7" s="65">
        <v>-272153</v>
      </c>
      <c r="F7" s="64">
        <f t="shared" si="0"/>
        <v>4446</v>
      </c>
      <c r="G7" s="65">
        <f t="shared" si="1"/>
        <v>2740618</v>
      </c>
    </row>
    <row r="8" spans="1:14" x14ac:dyDescent="0.25">
      <c r="A8" s="61" t="s">
        <v>37</v>
      </c>
      <c r="B8" s="66">
        <v>4946</v>
      </c>
      <c r="C8" s="67">
        <v>3048274</v>
      </c>
      <c r="D8" s="47">
        <v>-447</v>
      </c>
      <c r="E8" s="65">
        <v>-275361</v>
      </c>
      <c r="F8" s="64">
        <f t="shared" si="0"/>
        <v>4499</v>
      </c>
      <c r="G8" s="65">
        <f t="shared" si="1"/>
        <v>2772913</v>
      </c>
    </row>
    <row r="9" spans="1:14" x14ac:dyDescent="0.25">
      <c r="A9" s="61" t="s">
        <v>38</v>
      </c>
      <c r="B9" s="66">
        <v>3450</v>
      </c>
      <c r="C9" s="67">
        <v>2126348</v>
      </c>
      <c r="D9" s="47">
        <v>-312</v>
      </c>
      <c r="E9" s="65">
        <v>-192080</v>
      </c>
      <c r="F9" s="64">
        <f t="shared" si="0"/>
        <v>3138</v>
      </c>
      <c r="G9" s="65">
        <f t="shared" si="1"/>
        <v>1934268</v>
      </c>
    </row>
    <row r="10" spans="1:14" x14ac:dyDescent="0.25">
      <c r="A10" s="61" t="s">
        <v>39</v>
      </c>
      <c r="B10" s="66">
        <v>4083</v>
      </c>
      <c r="C10" s="67">
        <v>2516114</v>
      </c>
      <c r="D10" s="47">
        <v>-369</v>
      </c>
      <c r="E10" s="65">
        <v>-227289</v>
      </c>
      <c r="F10" s="64">
        <f t="shared" si="0"/>
        <v>3714</v>
      </c>
      <c r="G10" s="65">
        <f t="shared" si="1"/>
        <v>2288825</v>
      </c>
    </row>
    <row r="11" spans="1:14" x14ac:dyDescent="0.25">
      <c r="A11" s="61" t="s">
        <v>40</v>
      </c>
      <c r="B11" s="68">
        <v>59</v>
      </c>
      <c r="C11" s="67">
        <v>35885</v>
      </c>
      <c r="D11" s="47">
        <v>-5</v>
      </c>
      <c r="E11" s="65">
        <v>-3242</v>
      </c>
      <c r="F11" s="64">
        <f t="shared" si="0"/>
        <v>54</v>
      </c>
      <c r="G11" s="65">
        <f t="shared" si="1"/>
        <v>32643</v>
      </c>
    </row>
    <row r="12" spans="1:14" ht="24" x14ac:dyDescent="0.25">
      <c r="A12" s="61" t="s">
        <v>41</v>
      </c>
      <c r="B12" s="66">
        <v>6095</v>
      </c>
      <c r="C12" s="67">
        <v>3756038</v>
      </c>
      <c r="D12" s="47">
        <v>-551</v>
      </c>
      <c r="E12" s="65">
        <v>-339296</v>
      </c>
      <c r="F12" s="64">
        <f t="shared" si="0"/>
        <v>5544</v>
      </c>
      <c r="G12" s="65">
        <f t="shared" si="1"/>
        <v>3416742</v>
      </c>
    </row>
    <row r="13" spans="1:14" x14ac:dyDescent="0.25">
      <c r="A13" s="61" t="s">
        <v>42</v>
      </c>
      <c r="B13" s="66">
        <v>1246</v>
      </c>
      <c r="C13" s="67">
        <v>768081</v>
      </c>
      <c r="D13" s="47">
        <v>-112</v>
      </c>
      <c r="E13" s="65">
        <v>-69384</v>
      </c>
      <c r="F13" s="64">
        <f t="shared" si="0"/>
        <v>1134</v>
      </c>
      <c r="G13" s="65">
        <f t="shared" si="1"/>
        <v>698697</v>
      </c>
    </row>
    <row r="14" spans="1:14" x14ac:dyDescent="0.25">
      <c r="A14" s="61" t="s">
        <v>43</v>
      </c>
      <c r="B14" s="66">
        <v>2605</v>
      </c>
      <c r="C14" s="67">
        <v>1605259</v>
      </c>
      <c r="D14" s="47">
        <v>-235</v>
      </c>
      <c r="E14" s="65">
        <v>-145009</v>
      </c>
      <c r="F14" s="64">
        <f t="shared" si="0"/>
        <v>2370</v>
      </c>
      <c r="G14" s="65">
        <f t="shared" si="1"/>
        <v>1460250</v>
      </c>
    </row>
    <row r="15" spans="1:14" x14ac:dyDescent="0.25">
      <c r="A15" s="61" t="s">
        <v>44</v>
      </c>
      <c r="B15" s="66">
        <v>2205</v>
      </c>
      <c r="C15" s="67">
        <v>1358648</v>
      </c>
      <c r="D15" s="47">
        <v>-199</v>
      </c>
      <c r="E15" s="65">
        <v>-122731</v>
      </c>
      <c r="F15" s="64">
        <f t="shared" si="0"/>
        <v>2006</v>
      </c>
      <c r="G15" s="65">
        <f t="shared" si="1"/>
        <v>1235917</v>
      </c>
    </row>
    <row r="16" spans="1:14" x14ac:dyDescent="0.25">
      <c r="A16" s="61" t="s">
        <v>45</v>
      </c>
      <c r="B16" s="66">
        <v>2740</v>
      </c>
      <c r="C16" s="67">
        <v>1688862</v>
      </c>
      <c r="D16" s="47">
        <v>-248</v>
      </c>
      <c r="E16" s="65">
        <v>-152561</v>
      </c>
      <c r="F16" s="64">
        <f t="shared" si="0"/>
        <v>2492</v>
      </c>
      <c r="G16" s="65">
        <f t="shared" si="1"/>
        <v>1536301</v>
      </c>
    </row>
    <row r="17" spans="1:7" x14ac:dyDescent="0.25">
      <c r="A17" s="61" t="s">
        <v>46</v>
      </c>
      <c r="B17" s="66">
        <v>1293</v>
      </c>
      <c r="C17" s="67">
        <v>797094</v>
      </c>
      <c r="D17" s="47">
        <v>-117</v>
      </c>
      <c r="E17" s="65">
        <v>-72004</v>
      </c>
      <c r="F17" s="64">
        <f t="shared" si="0"/>
        <v>1176</v>
      </c>
      <c r="G17" s="65">
        <f t="shared" si="1"/>
        <v>725090</v>
      </c>
    </row>
    <row r="18" spans="1:7" x14ac:dyDescent="0.25">
      <c r="A18" s="61" t="s">
        <v>47</v>
      </c>
      <c r="B18" s="66">
        <v>1253</v>
      </c>
      <c r="C18" s="67">
        <v>771517</v>
      </c>
      <c r="D18" s="47">
        <v>-113</v>
      </c>
      <c r="E18" s="65">
        <v>-69694</v>
      </c>
      <c r="F18" s="64">
        <f t="shared" si="0"/>
        <v>1140</v>
      </c>
      <c r="G18" s="65">
        <f t="shared" si="1"/>
        <v>701823</v>
      </c>
    </row>
    <row r="19" spans="1:7" x14ac:dyDescent="0.25">
      <c r="A19" s="61" t="s">
        <v>26</v>
      </c>
      <c r="B19" s="66">
        <v>1770</v>
      </c>
      <c r="C19" s="67">
        <v>1091042</v>
      </c>
      <c r="D19" s="47">
        <v>-160</v>
      </c>
      <c r="E19" s="65">
        <v>-98557</v>
      </c>
      <c r="F19" s="64">
        <f t="shared" si="0"/>
        <v>1610</v>
      </c>
      <c r="G19" s="65">
        <f t="shared" si="1"/>
        <v>992485</v>
      </c>
    </row>
    <row r="20" spans="1:7" x14ac:dyDescent="0.25">
      <c r="A20" s="61" t="s">
        <v>48</v>
      </c>
      <c r="B20" s="66">
        <v>1077</v>
      </c>
      <c r="C20" s="67">
        <v>663863</v>
      </c>
      <c r="D20" s="47">
        <v>-97</v>
      </c>
      <c r="E20" s="65">
        <v>-59969</v>
      </c>
      <c r="F20" s="64">
        <f t="shared" si="0"/>
        <v>980</v>
      </c>
      <c r="G20" s="65">
        <f t="shared" si="1"/>
        <v>603894</v>
      </c>
    </row>
    <row r="21" spans="1:7" x14ac:dyDescent="0.25">
      <c r="A21" s="61" t="s">
        <v>49</v>
      </c>
      <c r="B21" s="68">
        <v>939</v>
      </c>
      <c r="C21" s="67">
        <v>578733</v>
      </c>
      <c r="D21" s="47">
        <v>-85</v>
      </c>
      <c r="E21" s="65">
        <v>-52279</v>
      </c>
      <c r="F21" s="64">
        <f t="shared" si="0"/>
        <v>854</v>
      </c>
      <c r="G21" s="65">
        <f t="shared" si="1"/>
        <v>526454</v>
      </c>
    </row>
    <row r="22" spans="1:7" x14ac:dyDescent="0.25">
      <c r="A22" s="61" t="s">
        <v>50</v>
      </c>
      <c r="B22" s="68">
        <v>958</v>
      </c>
      <c r="C22" s="67">
        <v>590186</v>
      </c>
      <c r="D22" s="47">
        <v>-87</v>
      </c>
      <c r="E22" s="65">
        <v>-53314</v>
      </c>
      <c r="F22" s="64">
        <f t="shared" si="0"/>
        <v>871</v>
      </c>
      <c r="G22" s="65">
        <f t="shared" si="1"/>
        <v>536872</v>
      </c>
    </row>
    <row r="23" spans="1:7" x14ac:dyDescent="0.25">
      <c r="A23" s="61" t="s">
        <v>51</v>
      </c>
      <c r="B23" s="68">
        <v>675</v>
      </c>
      <c r="C23" s="67">
        <v>416489</v>
      </c>
      <c r="D23" s="47">
        <v>-61</v>
      </c>
      <c r="E23" s="65">
        <v>-37623</v>
      </c>
      <c r="F23" s="64">
        <f t="shared" si="0"/>
        <v>614</v>
      </c>
      <c r="G23" s="65">
        <f t="shared" si="1"/>
        <v>378866</v>
      </c>
    </row>
    <row r="24" spans="1:7" x14ac:dyDescent="0.25">
      <c r="A24" s="61" t="s">
        <v>52</v>
      </c>
      <c r="B24" s="68">
        <v>944</v>
      </c>
      <c r="C24" s="67">
        <v>582169</v>
      </c>
      <c r="D24" s="47">
        <v>-86</v>
      </c>
      <c r="E24" s="65">
        <v>-52589</v>
      </c>
      <c r="F24" s="64">
        <f t="shared" si="0"/>
        <v>858</v>
      </c>
      <c r="G24" s="65">
        <f t="shared" si="1"/>
        <v>529580</v>
      </c>
    </row>
    <row r="25" spans="1:7" x14ac:dyDescent="0.25">
      <c r="A25" s="61" t="s">
        <v>53</v>
      </c>
      <c r="B25" s="68">
        <v>753</v>
      </c>
      <c r="C25" s="67">
        <v>464208</v>
      </c>
      <c r="D25" s="47">
        <v>-68</v>
      </c>
      <c r="E25" s="65">
        <v>-41933</v>
      </c>
      <c r="F25" s="64">
        <f t="shared" si="0"/>
        <v>685</v>
      </c>
      <c r="G25" s="65">
        <f t="shared" si="1"/>
        <v>422275</v>
      </c>
    </row>
    <row r="26" spans="1:7" x14ac:dyDescent="0.25">
      <c r="A26" s="61" t="s">
        <v>54</v>
      </c>
      <c r="B26" s="66">
        <v>2124</v>
      </c>
      <c r="C26" s="67">
        <v>1309403</v>
      </c>
      <c r="D26" s="47">
        <v>-192</v>
      </c>
      <c r="E26" s="65">
        <v>-118283</v>
      </c>
      <c r="F26" s="64">
        <f t="shared" si="0"/>
        <v>1932</v>
      </c>
      <c r="G26" s="65">
        <f t="shared" si="1"/>
        <v>1191120</v>
      </c>
    </row>
    <row r="27" spans="1:7" x14ac:dyDescent="0.25">
      <c r="A27" s="61" t="s">
        <v>55</v>
      </c>
      <c r="B27" s="68">
        <v>666</v>
      </c>
      <c r="C27" s="67">
        <v>410763</v>
      </c>
      <c r="D27" s="47">
        <v>-60</v>
      </c>
      <c r="E27" s="65">
        <v>-37106</v>
      </c>
      <c r="F27" s="64">
        <f t="shared" si="0"/>
        <v>606</v>
      </c>
      <c r="G27" s="65">
        <f t="shared" si="1"/>
        <v>373657</v>
      </c>
    </row>
    <row r="28" spans="1:7" x14ac:dyDescent="0.25">
      <c r="A28" s="61" t="s">
        <v>56</v>
      </c>
      <c r="B28" s="68">
        <v>680</v>
      </c>
      <c r="C28" s="67">
        <v>418780</v>
      </c>
      <c r="D28" s="47">
        <v>-61</v>
      </c>
      <c r="E28" s="65">
        <v>-37830</v>
      </c>
      <c r="F28" s="64">
        <f t="shared" si="0"/>
        <v>619</v>
      </c>
      <c r="G28" s="65">
        <f t="shared" si="1"/>
        <v>380950</v>
      </c>
    </row>
    <row r="29" spans="1:7" x14ac:dyDescent="0.25">
      <c r="A29" s="61" t="s">
        <v>57</v>
      </c>
      <c r="B29" s="66">
        <v>1155</v>
      </c>
      <c r="C29" s="67">
        <v>711964</v>
      </c>
      <c r="D29" s="47">
        <v>-105</v>
      </c>
      <c r="E29" s="65">
        <v>-64314</v>
      </c>
      <c r="F29" s="64">
        <f t="shared" si="0"/>
        <v>1050</v>
      </c>
      <c r="G29" s="65">
        <f t="shared" si="1"/>
        <v>647650</v>
      </c>
    </row>
    <row r="30" spans="1:7" x14ac:dyDescent="0.25">
      <c r="A30" s="61" t="s">
        <v>58</v>
      </c>
      <c r="B30" s="68">
        <v>778</v>
      </c>
      <c r="C30" s="67">
        <v>479478</v>
      </c>
      <c r="D30" s="47">
        <v>-70</v>
      </c>
      <c r="E30" s="65">
        <v>-43313</v>
      </c>
      <c r="F30" s="64">
        <f t="shared" si="0"/>
        <v>708</v>
      </c>
      <c r="G30" s="65">
        <f t="shared" si="1"/>
        <v>436165</v>
      </c>
    </row>
    <row r="31" spans="1:7" x14ac:dyDescent="0.25">
      <c r="A31" s="61" t="s">
        <v>59</v>
      </c>
      <c r="B31" s="68">
        <v>856</v>
      </c>
      <c r="C31" s="67">
        <v>527579</v>
      </c>
      <c r="D31" s="47">
        <v>-77</v>
      </c>
      <c r="E31" s="65">
        <v>-47658</v>
      </c>
      <c r="F31" s="64">
        <f t="shared" si="0"/>
        <v>779</v>
      </c>
      <c r="G31" s="65">
        <f t="shared" si="1"/>
        <v>479921</v>
      </c>
    </row>
    <row r="32" spans="1:7" x14ac:dyDescent="0.25">
      <c r="A32" s="61" t="s">
        <v>60</v>
      </c>
      <c r="B32" s="66">
        <v>1891</v>
      </c>
      <c r="C32" s="67">
        <v>1165865</v>
      </c>
      <c r="D32" s="47">
        <v>-171</v>
      </c>
      <c r="E32" s="65">
        <v>-105316</v>
      </c>
      <c r="F32" s="64">
        <f t="shared" si="0"/>
        <v>1720</v>
      </c>
      <c r="G32" s="65">
        <f t="shared" si="1"/>
        <v>1060549</v>
      </c>
    </row>
    <row r="33" spans="1:7" x14ac:dyDescent="0.25">
      <c r="A33" s="61" t="s">
        <v>61</v>
      </c>
      <c r="B33" s="68">
        <v>813</v>
      </c>
      <c r="C33" s="67">
        <v>501238</v>
      </c>
      <c r="D33" s="47">
        <v>-74</v>
      </c>
      <c r="E33" s="65">
        <v>-45279</v>
      </c>
      <c r="F33" s="64">
        <f t="shared" si="0"/>
        <v>739</v>
      </c>
      <c r="G33" s="65">
        <f t="shared" si="1"/>
        <v>455959</v>
      </c>
    </row>
    <row r="34" spans="1:7" x14ac:dyDescent="0.25">
      <c r="A34" s="61" t="s">
        <v>62</v>
      </c>
      <c r="B34" s="68">
        <v>558</v>
      </c>
      <c r="C34" s="67">
        <v>343575</v>
      </c>
      <c r="D34" s="47">
        <v>-50</v>
      </c>
      <c r="E34" s="65">
        <v>-31036</v>
      </c>
      <c r="F34" s="64">
        <f t="shared" si="0"/>
        <v>508</v>
      </c>
      <c r="G34" s="65">
        <f t="shared" si="1"/>
        <v>312539</v>
      </c>
    </row>
    <row r="35" spans="1:7" x14ac:dyDescent="0.25">
      <c r="A35" s="61" t="s">
        <v>63</v>
      </c>
      <c r="B35" s="66">
        <v>1333</v>
      </c>
      <c r="C35" s="67">
        <v>821526</v>
      </c>
      <c r="D35" s="47">
        <v>-120</v>
      </c>
      <c r="E35" s="65">
        <v>-74211</v>
      </c>
      <c r="F35" s="64">
        <f t="shared" si="0"/>
        <v>1213</v>
      </c>
      <c r="G35" s="65">
        <f t="shared" si="1"/>
        <v>747315</v>
      </c>
    </row>
    <row r="36" spans="1:7" x14ac:dyDescent="0.25">
      <c r="A36" s="61" t="s">
        <v>27</v>
      </c>
      <c r="B36" s="66">
        <v>1576</v>
      </c>
      <c r="C36" s="67">
        <v>970790</v>
      </c>
      <c r="D36" s="47">
        <v>-142</v>
      </c>
      <c r="E36" s="65">
        <v>-87694</v>
      </c>
      <c r="F36" s="64">
        <f t="shared" si="0"/>
        <v>1434</v>
      </c>
      <c r="G36" s="65">
        <f t="shared" si="1"/>
        <v>883096</v>
      </c>
    </row>
    <row r="37" spans="1:7" x14ac:dyDescent="0.25">
      <c r="A37" s="61" t="s">
        <v>64</v>
      </c>
      <c r="B37" s="68">
        <v>955</v>
      </c>
      <c r="C37" s="67">
        <v>588659</v>
      </c>
      <c r="D37" s="47">
        <v>-86</v>
      </c>
      <c r="E37" s="65">
        <v>-53176</v>
      </c>
      <c r="F37" s="64">
        <f t="shared" si="0"/>
        <v>869</v>
      </c>
      <c r="G37" s="65">
        <f t="shared" si="1"/>
        <v>535483</v>
      </c>
    </row>
    <row r="38" spans="1:7" x14ac:dyDescent="0.25">
      <c r="A38" s="61" t="s">
        <v>65</v>
      </c>
      <c r="B38" s="66">
        <v>3733</v>
      </c>
      <c r="C38" s="67">
        <v>2300807</v>
      </c>
      <c r="D38" s="47">
        <v>-337</v>
      </c>
      <c r="E38" s="65">
        <v>-207839</v>
      </c>
      <c r="F38" s="64">
        <f t="shared" si="0"/>
        <v>3396</v>
      </c>
      <c r="G38" s="65">
        <f t="shared" si="1"/>
        <v>2092968</v>
      </c>
    </row>
    <row r="39" spans="1:7" x14ac:dyDescent="0.25">
      <c r="A39" s="61" t="s">
        <v>66</v>
      </c>
      <c r="B39" s="66">
        <v>1095</v>
      </c>
      <c r="C39" s="67">
        <v>674552</v>
      </c>
      <c r="D39" s="47">
        <v>-99</v>
      </c>
      <c r="E39" s="65">
        <v>-60934</v>
      </c>
      <c r="F39" s="64">
        <f t="shared" si="0"/>
        <v>996</v>
      </c>
      <c r="G39" s="65">
        <f t="shared" si="1"/>
        <v>613618</v>
      </c>
    </row>
    <row r="40" spans="1:7" x14ac:dyDescent="0.25">
      <c r="A40" s="61" t="s">
        <v>67</v>
      </c>
      <c r="B40" s="66">
        <v>1201</v>
      </c>
      <c r="C40" s="67">
        <v>740213</v>
      </c>
      <c r="D40" s="47">
        <v>-109</v>
      </c>
      <c r="E40" s="65">
        <v>-66866</v>
      </c>
      <c r="F40" s="64">
        <f t="shared" si="0"/>
        <v>1092</v>
      </c>
      <c r="G40" s="65">
        <f t="shared" si="1"/>
        <v>673347</v>
      </c>
    </row>
    <row r="41" spans="1:7" x14ac:dyDescent="0.25">
      <c r="A41" s="61" t="s">
        <v>68</v>
      </c>
      <c r="B41" s="68">
        <v>694</v>
      </c>
      <c r="C41" s="67">
        <v>427560</v>
      </c>
      <c r="D41" s="47">
        <v>-63</v>
      </c>
      <c r="E41" s="65">
        <v>-38623</v>
      </c>
      <c r="F41" s="64">
        <f t="shared" si="0"/>
        <v>631</v>
      </c>
      <c r="G41" s="65">
        <f t="shared" si="1"/>
        <v>388937</v>
      </c>
    </row>
    <row r="42" spans="1:7" x14ac:dyDescent="0.25">
      <c r="A42" s="61" t="s">
        <v>69</v>
      </c>
      <c r="B42" s="66">
        <v>1118</v>
      </c>
      <c r="C42" s="67">
        <v>688677</v>
      </c>
      <c r="D42" s="47">
        <v>-101</v>
      </c>
      <c r="E42" s="65">
        <v>-62210</v>
      </c>
      <c r="F42" s="64">
        <f t="shared" si="0"/>
        <v>1017</v>
      </c>
      <c r="G42" s="65">
        <f t="shared" si="1"/>
        <v>626467</v>
      </c>
    </row>
    <row r="43" spans="1:7" x14ac:dyDescent="0.25">
      <c r="A43" s="61" t="s">
        <v>70</v>
      </c>
      <c r="B43" s="66">
        <v>1816</v>
      </c>
      <c r="C43" s="67">
        <v>1119291</v>
      </c>
      <c r="D43" s="47">
        <v>-164</v>
      </c>
      <c r="E43" s="65">
        <v>-101109</v>
      </c>
      <c r="F43" s="64">
        <f t="shared" si="0"/>
        <v>1652</v>
      </c>
      <c r="G43" s="65">
        <f t="shared" si="1"/>
        <v>1018182</v>
      </c>
    </row>
    <row r="44" spans="1:7" x14ac:dyDescent="0.25">
      <c r="A44" s="61" t="s">
        <v>71</v>
      </c>
      <c r="B44" s="68">
        <v>534</v>
      </c>
      <c r="C44" s="67">
        <v>329069</v>
      </c>
      <c r="D44" s="47">
        <v>-48</v>
      </c>
      <c r="E44" s="65">
        <v>-29726</v>
      </c>
      <c r="F44" s="64">
        <f t="shared" si="0"/>
        <v>486</v>
      </c>
      <c r="G44" s="65">
        <f t="shared" si="1"/>
        <v>299343</v>
      </c>
    </row>
    <row r="45" spans="1:7" x14ac:dyDescent="0.25">
      <c r="A45" s="61" t="s">
        <v>72</v>
      </c>
      <c r="B45" s="68">
        <v>656</v>
      </c>
      <c r="C45" s="67">
        <v>404273</v>
      </c>
      <c r="D45" s="47">
        <v>-59</v>
      </c>
      <c r="E45" s="65">
        <v>-36519</v>
      </c>
      <c r="F45" s="64">
        <f t="shared" si="0"/>
        <v>597</v>
      </c>
      <c r="G45" s="65">
        <f t="shared" si="1"/>
        <v>367754</v>
      </c>
    </row>
    <row r="46" spans="1:7" x14ac:dyDescent="0.25">
      <c r="A46" s="61" t="s">
        <v>73</v>
      </c>
      <c r="B46" s="66">
        <v>2129</v>
      </c>
      <c r="C46" s="67">
        <v>1311693</v>
      </c>
      <c r="D46" s="47">
        <v>-192</v>
      </c>
      <c r="E46" s="65">
        <v>-118490</v>
      </c>
      <c r="F46" s="64">
        <f t="shared" si="0"/>
        <v>1937</v>
      </c>
      <c r="G46" s="65">
        <f t="shared" si="1"/>
        <v>1193203</v>
      </c>
    </row>
    <row r="47" spans="1:7" x14ac:dyDescent="0.25">
      <c r="A47" s="61" t="s">
        <v>74</v>
      </c>
      <c r="B47" s="66">
        <v>2020</v>
      </c>
      <c r="C47" s="67">
        <v>1244505</v>
      </c>
      <c r="D47" s="47">
        <v>-182</v>
      </c>
      <c r="E47" s="65">
        <v>-112420</v>
      </c>
      <c r="F47" s="64">
        <f t="shared" si="0"/>
        <v>1838</v>
      </c>
      <c r="G47" s="65">
        <f t="shared" si="1"/>
        <v>1132085</v>
      </c>
    </row>
    <row r="48" spans="1:7" x14ac:dyDescent="0.25">
      <c r="A48" s="61" t="s">
        <v>75</v>
      </c>
      <c r="B48" s="66">
        <v>1091</v>
      </c>
      <c r="C48" s="67">
        <v>672644</v>
      </c>
      <c r="D48" s="47">
        <v>-99</v>
      </c>
      <c r="E48" s="65">
        <v>-60762</v>
      </c>
      <c r="F48" s="64">
        <f t="shared" si="0"/>
        <v>992</v>
      </c>
      <c r="G48" s="65">
        <f t="shared" si="1"/>
        <v>611882</v>
      </c>
    </row>
    <row r="49" spans="1:7" x14ac:dyDescent="0.25">
      <c r="A49" s="61" t="s">
        <v>76</v>
      </c>
      <c r="B49" s="66">
        <v>1190</v>
      </c>
      <c r="C49" s="67">
        <v>733724</v>
      </c>
      <c r="D49" s="47">
        <v>-108</v>
      </c>
      <c r="E49" s="65">
        <v>-66280</v>
      </c>
      <c r="F49" s="64">
        <f t="shared" si="0"/>
        <v>1082</v>
      </c>
      <c r="G49" s="65">
        <f t="shared" si="1"/>
        <v>667444</v>
      </c>
    </row>
    <row r="50" spans="1:7" x14ac:dyDescent="0.25">
      <c r="A50" s="61" t="s">
        <v>77</v>
      </c>
      <c r="B50" s="68">
        <v>932</v>
      </c>
      <c r="C50" s="67">
        <v>574534</v>
      </c>
      <c r="D50" s="47">
        <v>-84</v>
      </c>
      <c r="E50" s="65">
        <v>-51900</v>
      </c>
      <c r="F50" s="64">
        <f t="shared" si="0"/>
        <v>848</v>
      </c>
      <c r="G50" s="65">
        <f t="shared" si="1"/>
        <v>522634</v>
      </c>
    </row>
    <row r="51" spans="1:7" x14ac:dyDescent="0.25">
      <c r="A51" s="61" t="s">
        <v>78</v>
      </c>
      <c r="B51" s="68">
        <v>886</v>
      </c>
      <c r="C51" s="67">
        <v>546284</v>
      </c>
      <c r="D51" s="47">
        <v>-80</v>
      </c>
      <c r="E51" s="65">
        <v>-49347</v>
      </c>
      <c r="F51" s="64">
        <f t="shared" si="0"/>
        <v>806</v>
      </c>
      <c r="G51" s="65">
        <f t="shared" si="1"/>
        <v>496937</v>
      </c>
    </row>
    <row r="52" spans="1:7" x14ac:dyDescent="0.25">
      <c r="A52" s="61" t="s">
        <v>79</v>
      </c>
      <c r="B52" s="66">
        <v>1180</v>
      </c>
      <c r="C52" s="67">
        <v>727234</v>
      </c>
      <c r="D52" s="47">
        <v>-107</v>
      </c>
      <c r="E52" s="65">
        <v>-65693</v>
      </c>
      <c r="F52" s="64">
        <f t="shared" si="0"/>
        <v>1073</v>
      </c>
      <c r="G52" s="65">
        <f t="shared" si="1"/>
        <v>661541</v>
      </c>
    </row>
    <row r="53" spans="1:7" ht="24" x14ac:dyDescent="0.25">
      <c r="A53" s="61" t="s">
        <v>80</v>
      </c>
      <c r="B53" s="68">
        <v>220</v>
      </c>
      <c r="C53" s="67">
        <v>135903</v>
      </c>
      <c r="D53" s="47">
        <v>-20</v>
      </c>
      <c r="E53" s="65">
        <v>-12277</v>
      </c>
      <c r="F53" s="64">
        <f t="shared" si="0"/>
        <v>200</v>
      </c>
      <c r="G53" s="65">
        <f t="shared" si="1"/>
        <v>123626</v>
      </c>
    </row>
    <row r="54" spans="1:7" ht="24" x14ac:dyDescent="0.25">
      <c r="A54" s="61" t="s">
        <v>81</v>
      </c>
      <c r="B54" s="66">
        <v>1015</v>
      </c>
      <c r="C54" s="67">
        <v>625688</v>
      </c>
      <c r="D54" s="47">
        <v>-92</v>
      </c>
      <c r="E54" s="65">
        <v>-56520</v>
      </c>
      <c r="F54" s="64">
        <f t="shared" si="0"/>
        <v>923</v>
      </c>
      <c r="G54" s="65">
        <f t="shared" si="1"/>
        <v>569168</v>
      </c>
    </row>
    <row r="55" spans="1:7" ht="24" x14ac:dyDescent="0.25">
      <c r="A55" s="61" t="s">
        <v>82</v>
      </c>
      <c r="B55" s="66">
        <v>1525</v>
      </c>
      <c r="C55" s="67">
        <v>939869</v>
      </c>
      <c r="D55" s="47">
        <v>-138</v>
      </c>
      <c r="E55" s="65">
        <v>-84901</v>
      </c>
      <c r="F55" s="64">
        <f t="shared" si="0"/>
        <v>1387</v>
      </c>
      <c r="G55" s="65">
        <f t="shared" si="1"/>
        <v>854968</v>
      </c>
    </row>
    <row r="56" spans="1:7" ht="24" x14ac:dyDescent="0.25">
      <c r="A56" s="61" t="s">
        <v>83</v>
      </c>
      <c r="B56" s="68">
        <v>374</v>
      </c>
      <c r="C56" s="67">
        <v>230959</v>
      </c>
      <c r="D56" s="47">
        <v>-34</v>
      </c>
      <c r="E56" s="65">
        <v>-20864</v>
      </c>
      <c r="F56" s="64">
        <f t="shared" si="0"/>
        <v>340</v>
      </c>
      <c r="G56" s="65">
        <f t="shared" si="1"/>
        <v>210095</v>
      </c>
    </row>
    <row r="57" spans="1:7" ht="24" x14ac:dyDescent="0.25">
      <c r="A57" s="61" t="s">
        <v>84</v>
      </c>
      <c r="B57" s="68">
        <v>268</v>
      </c>
      <c r="C57" s="67">
        <v>165298</v>
      </c>
      <c r="D57" s="47">
        <v>-24</v>
      </c>
      <c r="E57" s="65">
        <v>-14932</v>
      </c>
      <c r="F57" s="64">
        <f t="shared" si="0"/>
        <v>244</v>
      </c>
      <c r="G57" s="65">
        <f t="shared" si="1"/>
        <v>150366</v>
      </c>
    </row>
    <row r="58" spans="1:7" ht="24" x14ac:dyDescent="0.25">
      <c r="A58" s="61" t="s">
        <v>85</v>
      </c>
      <c r="B58" s="68">
        <v>24</v>
      </c>
      <c r="C58" s="67">
        <v>14507</v>
      </c>
      <c r="D58" s="47">
        <v>-2</v>
      </c>
      <c r="E58" s="65">
        <v>-1310</v>
      </c>
      <c r="F58" s="64">
        <f t="shared" si="0"/>
        <v>22</v>
      </c>
      <c r="G58" s="65">
        <f t="shared" si="1"/>
        <v>13197</v>
      </c>
    </row>
    <row r="59" spans="1:7" x14ac:dyDescent="0.25">
      <c r="A59" s="61" t="s">
        <v>86</v>
      </c>
      <c r="B59" s="68">
        <v>350</v>
      </c>
      <c r="C59" s="67">
        <v>215307</v>
      </c>
      <c r="D59" s="47">
        <v>-32</v>
      </c>
      <c r="E59" s="65">
        <v>-19449</v>
      </c>
      <c r="F59" s="64">
        <f t="shared" si="0"/>
        <v>318</v>
      </c>
      <c r="G59" s="65">
        <f t="shared" si="1"/>
        <v>195858</v>
      </c>
    </row>
    <row r="60" spans="1:7" ht="24" x14ac:dyDescent="0.25">
      <c r="A60" s="61" t="s">
        <v>87</v>
      </c>
      <c r="B60" s="68">
        <v>136</v>
      </c>
      <c r="C60" s="67">
        <v>83222</v>
      </c>
      <c r="D60" s="47">
        <v>-12</v>
      </c>
      <c r="E60" s="65">
        <v>-7518</v>
      </c>
      <c r="F60" s="64">
        <f t="shared" si="0"/>
        <v>124</v>
      </c>
      <c r="G60" s="65">
        <f t="shared" si="1"/>
        <v>75704</v>
      </c>
    </row>
    <row r="61" spans="1:7" x14ac:dyDescent="0.25">
      <c r="A61" s="61" t="s">
        <v>88</v>
      </c>
      <c r="B61" s="68">
        <v>1</v>
      </c>
      <c r="C61" s="69">
        <v>382</v>
      </c>
      <c r="D61" s="63">
        <v>0</v>
      </c>
      <c r="E61" s="74">
        <v>0</v>
      </c>
      <c r="F61" s="64">
        <f t="shared" si="0"/>
        <v>1</v>
      </c>
      <c r="G61" s="65">
        <f t="shared" si="1"/>
        <v>382</v>
      </c>
    </row>
    <row r="62" spans="1:7" ht="36" x14ac:dyDescent="0.25">
      <c r="A62" s="61" t="s">
        <v>89</v>
      </c>
      <c r="B62" s="66">
        <v>4446</v>
      </c>
      <c r="C62" s="67">
        <v>2739820</v>
      </c>
      <c r="D62" s="47">
        <v>-401</v>
      </c>
      <c r="E62" s="65">
        <v>-247497</v>
      </c>
      <c r="F62" s="64">
        <f t="shared" si="0"/>
        <v>4045</v>
      </c>
      <c r="G62" s="65">
        <f t="shared" si="1"/>
        <v>2492323</v>
      </c>
    </row>
    <row r="63" spans="1:7" ht="36" x14ac:dyDescent="0.25">
      <c r="A63" s="61" t="s">
        <v>90</v>
      </c>
      <c r="B63" s="66">
        <v>4799</v>
      </c>
      <c r="C63" s="67">
        <v>2958181</v>
      </c>
      <c r="D63" s="47">
        <v>-434</v>
      </c>
      <c r="E63" s="65">
        <v>-267222</v>
      </c>
      <c r="F63" s="64">
        <f t="shared" si="0"/>
        <v>4365</v>
      </c>
      <c r="G63" s="65">
        <f t="shared" si="1"/>
        <v>2690959</v>
      </c>
    </row>
    <row r="64" spans="1:7" x14ac:dyDescent="0.25">
      <c r="A64" s="62" t="s">
        <v>91</v>
      </c>
      <c r="B64" s="70">
        <f t="shared" ref="B64:G64" si="2">SUM(B5:B63)</f>
        <v>90035</v>
      </c>
      <c r="C64" s="71">
        <f t="shared" si="2"/>
        <v>55488515</v>
      </c>
      <c r="D64" s="55">
        <f t="shared" si="2"/>
        <v>-8135</v>
      </c>
      <c r="E64" s="73">
        <f t="shared" si="2"/>
        <v>-5012427</v>
      </c>
      <c r="F64" s="72">
        <f t="shared" si="2"/>
        <v>81900</v>
      </c>
      <c r="G64" s="73">
        <f t="shared" si="2"/>
        <v>50476088</v>
      </c>
    </row>
  </sheetData>
  <mergeCells count="6">
    <mergeCell ref="E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scale="81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view="pageBreakPreview" zoomScale="130" zoomScaleNormal="148" zoomScaleSheetLayoutView="130" workbookViewId="0">
      <pane xSplit="1" ySplit="4" topLeftCell="B56" activePane="bottomRight" state="frozen"/>
      <selection pane="topRight" activeCell="B1" sqref="B1"/>
      <selection pane="bottomLeft" activeCell="A5" sqref="A5"/>
      <selection pane="bottomRight" activeCell="K9" sqref="K9"/>
    </sheetView>
  </sheetViews>
  <sheetFormatPr defaultRowHeight="15" x14ac:dyDescent="0.25"/>
  <cols>
    <col min="1" max="1" width="36" style="40" customWidth="1"/>
    <col min="2" max="2" width="8.28515625" style="41" customWidth="1"/>
    <col min="3" max="3" width="14.5703125" style="41" customWidth="1"/>
    <col min="4" max="4" width="8.140625" style="54" customWidth="1"/>
    <col min="5" max="5" width="13.42578125" style="53" customWidth="1"/>
    <col min="6" max="6" width="9.140625" style="54" customWidth="1"/>
    <col min="7" max="7" width="14.140625" style="53" customWidth="1"/>
    <col min="8" max="255" width="9.140625" customWidth="1"/>
    <col min="256" max="256" width="2" customWidth="1"/>
    <col min="257" max="257" width="47" customWidth="1"/>
    <col min="258" max="259" width="15" customWidth="1"/>
    <col min="260" max="511" width="9.140625" customWidth="1"/>
    <col min="512" max="512" width="2" customWidth="1"/>
    <col min="513" max="513" width="47" customWidth="1"/>
    <col min="514" max="515" width="15" customWidth="1"/>
    <col min="516" max="767" width="9.140625" customWidth="1"/>
    <col min="768" max="768" width="2" customWidth="1"/>
    <col min="769" max="769" width="47" customWidth="1"/>
    <col min="770" max="771" width="15" customWidth="1"/>
    <col min="772" max="1023" width="9.140625" customWidth="1"/>
    <col min="1024" max="1024" width="2" customWidth="1"/>
    <col min="1025" max="1025" width="47" customWidth="1"/>
    <col min="1026" max="1027" width="15" customWidth="1"/>
    <col min="1028" max="1279" width="9.140625" customWidth="1"/>
    <col min="1280" max="1280" width="2" customWidth="1"/>
    <col min="1281" max="1281" width="47" customWidth="1"/>
    <col min="1282" max="1283" width="15" customWidth="1"/>
    <col min="1284" max="1535" width="9.140625" customWidth="1"/>
    <col min="1536" max="1536" width="2" customWidth="1"/>
    <col min="1537" max="1537" width="47" customWidth="1"/>
    <col min="1538" max="1539" width="15" customWidth="1"/>
    <col min="1540" max="1791" width="9.140625" customWidth="1"/>
    <col min="1792" max="1792" width="2" customWidth="1"/>
    <col min="1793" max="1793" width="47" customWidth="1"/>
    <col min="1794" max="1795" width="15" customWidth="1"/>
    <col min="1796" max="2047" width="9.140625" customWidth="1"/>
    <col min="2048" max="2048" width="2" customWidth="1"/>
    <col min="2049" max="2049" width="47" customWidth="1"/>
    <col min="2050" max="2051" width="15" customWidth="1"/>
    <col min="2052" max="2303" width="9.140625" customWidth="1"/>
    <col min="2304" max="2304" width="2" customWidth="1"/>
    <col min="2305" max="2305" width="47" customWidth="1"/>
    <col min="2306" max="2307" width="15" customWidth="1"/>
    <col min="2308" max="2559" width="9.140625" customWidth="1"/>
    <col min="2560" max="2560" width="2" customWidth="1"/>
    <col min="2561" max="2561" width="47" customWidth="1"/>
    <col min="2562" max="2563" width="15" customWidth="1"/>
    <col min="2564" max="2815" width="9.140625" customWidth="1"/>
    <col min="2816" max="2816" width="2" customWidth="1"/>
    <col min="2817" max="2817" width="47" customWidth="1"/>
    <col min="2818" max="2819" width="15" customWidth="1"/>
    <col min="2820" max="3071" width="9.140625" customWidth="1"/>
    <col min="3072" max="3072" width="2" customWidth="1"/>
    <col min="3073" max="3073" width="47" customWidth="1"/>
    <col min="3074" max="3075" width="15" customWidth="1"/>
    <col min="3076" max="3327" width="9.140625" customWidth="1"/>
    <col min="3328" max="3328" width="2" customWidth="1"/>
    <col min="3329" max="3329" width="47" customWidth="1"/>
    <col min="3330" max="3331" width="15" customWidth="1"/>
    <col min="3332" max="3583" width="9.140625" customWidth="1"/>
    <col min="3584" max="3584" width="2" customWidth="1"/>
    <col min="3585" max="3585" width="47" customWidth="1"/>
    <col min="3586" max="3587" width="15" customWidth="1"/>
    <col min="3588" max="3839" width="9.140625" customWidth="1"/>
    <col min="3840" max="3840" width="2" customWidth="1"/>
    <col min="3841" max="3841" width="47" customWidth="1"/>
    <col min="3842" max="3843" width="15" customWidth="1"/>
    <col min="3844" max="4095" width="9.140625" customWidth="1"/>
    <col min="4096" max="4096" width="2" customWidth="1"/>
    <col min="4097" max="4097" width="47" customWidth="1"/>
    <col min="4098" max="4099" width="15" customWidth="1"/>
    <col min="4100" max="4351" width="9.140625" customWidth="1"/>
    <col min="4352" max="4352" width="2" customWidth="1"/>
    <col min="4353" max="4353" width="47" customWidth="1"/>
    <col min="4354" max="4355" width="15" customWidth="1"/>
    <col min="4356" max="4607" width="9.140625" customWidth="1"/>
    <col min="4608" max="4608" width="2" customWidth="1"/>
    <col min="4609" max="4609" width="47" customWidth="1"/>
    <col min="4610" max="4611" width="15" customWidth="1"/>
    <col min="4612" max="4863" width="9.140625" customWidth="1"/>
    <col min="4864" max="4864" width="2" customWidth="1"/>
    <col min="4865" max="4865" width="47" customWidth="1"/>
    <col min="4866" max="4867" width="15" customWidth="1"/>
    <col min="4868" max="5119" width="9.140625" customWidth="1"/>
    <col min="5120" max="5120" width="2" customWidth="1"/>
    <col min="5121" max="5121" width="47" customWidth="1"/>
    <col min="5122" max="5123" width="15" customWidth="1"/>
    <col min="5124" max="5375" width="9.140625" customWidth="1"/>
    <col min="5376" max="5376" width="2" customWidth="1"/>
    <col min="5377" max="5377" width="47" customWidth="1"/>
    <col min="5378" max="5379" width="15" customWidth="1"/>
    <col min="5380" max="5631" width="9.140625" customWidth="1"/>
    <col min="5632" max="5632" width="2" customWidth="1"/>
    <col min="5633" max="5633" width="47" customWidth="1"/>
    <col min="5634" max="5635" width="15" customWidth="1"/>
    <col min="5636" max="5887" width="9.140625" customWidth="1"/>
    <col min="5888" max="5888" width="2" customWidth="1"/>
    <col min="5889" max="5889" width="47" customWidth="1"/>
    <col min="5890" max="5891" width="15" customWidth="1"/>
    <col min="5892" max="6143" width="9.140625" customWidth="1"/>
    <col min="6144" max="6144" width="2" customWidth="1"/>
    <col min="6145" max="6145" width="47" customWidth="1"/>
    <col min="6146" max="6147" width="15" customWidth="1"/>
    <col min="6148" max="6399" width="9.140625" customWidth="1"/>
    <col min="6400" max="6400" width="2" customWidth="1"/>
    <col min="6401" max="6401" width="47" customWidth="1"/>
    <col min="6402" max="6403" width="15" customWidth="1"/>
    <col min="6404" max="6655" width="9.140625" customWidth="1"/>
    <col min="6656" max="6656" width="2" customWidth="1"/>
    <col min="6657" max="6657" width="47" customWidth="1"/>
    <col min="6658" max="6659" width="15" customWidth="1"/>
    <col min="6660" max="6911" width="9.140625" customWidth="1"/>
    <col min="6912" max="6912" width="2" customWidth="1"/>
    <col min="6913" max="6913" width="47" customWidth="1"/>
    <col min="6914" max="6915" width="15" customWidth="1"/>
    <col min="6916" max="7167" width="9.140625" customWidth="1"/>
    <col min="7168" max="7168" width="2" customWidth="1"/>
    <col min="7169" max="7169" width="47" customWidth="1"/>
    <col min="7170" max="7171" width="15" customWidth="1"/>
    <col min="7172" max="7423" width="9.140625" customWidth="1"/>
    <col min="7424" max="7424" width="2" customWidth="1"/>
    <col min="7425" max="7425" width="47" customWidth="1"/>
    <col min="7426" max="7427" width="15" customWidth="1"/>
    <col min="7428" max="7679" width="9.140625" customWidth="1"/>
    <col min="7680" max="7680" width="2" customWidth="1"/>
    <col min="7681" max="7681" width="47" customWidth="1"/>
    <col min="7682" max="7683" width="15" customWidth="1"/>
    <col min="7684" max="7935" width="9.140625" customWidth="1"/>
    <col min="7936" max="7936" width="2" customWidth="1"/>
    <col min="7937" max="7937" width="47" customWidth="1"/>
    <col min="7938" max="7939" width="15" customWidth="1"/>
    <col min="7940" max="8191" width="9.140625" customWidth="1"/>
    <col min="8192" max="8192" width="2" customWidth="1"/>
    <col min="8193" max="8193" width="47" customWidth="1"/>
    <col min="8194" max="8195" width="15" customWidth="1"/>
    <col min="8196" max="8447" width="9.140625" customWidth="1"/>
    <col min="8448" max="8448" width="2" customWidth="1"/>
    <col min="8449" max="8449" width="47" customWidth="1"/>
    <col min="8450" max="8451" width="15" customWidth="1"/>
    <col min="8452" max="8703" width="9.140625" customWidth="1"/>
    <col min="8704" max="8704" width="2" customWidth="1"/>
    <col min="8705" max="8705" width="47" customWidth="1"/>
    <col min="8706" max="8707" width="15" customWidth="1"/>
    <col min="8708" max="8959" width="9.140625" customWidth="1"/>
    <col min="8960" max="8960" width="2" customWidth="1"/>
    <col min="8961" max="8961" width="47" customWidth="1"/>
    <col min="8962" max="8963" width="15" customWidth="1"/>
    <col min="8964" max="9215" width="9.140625" customWidth="1"/>
    <col min="9216" max="9216" width="2" customWidth="1"/>
    <col min="9217" max="9217" width="47" customWidth="1"/>
    <col min="9218" max="9219" width="15" customWidth="1"/>
    <col min="9220" max="9471" width="9.140625" customWidth="1"/>
    <col min="9472" max="9472" width="2" customWidth="1"/>
    <col min="9473" max="9473" width="47" customWidth="1"/>
    <col min="9474" max="9475" width="15" customWidth="1"/>
    <col min="9476" max="9727" width="9.140625" customWidth="1"/>
    <col min="9728" max="9728" width="2" customWidth="1"/>
    <col min="9729" max="9729" width="47" customWidth="1"/>
    <col min="9730" max="9731" width="15" customWidth="1"/>
    <col min="9732" max="9983" width="9.140625" customWidth="1"/>
    <col min="9984" max="9984" width="2" customWidth="1"/>
    <col min="9985" max="9985" width="47" customWidth="1"/>
    <col min="9986" max="9987" width="15" customWidth="1"/>
    <col min="9988" max="10239" width="9.140625" customWidth="1"/>
    <col min="10240" max="10240" width="2" customWidth="1"/>
    <col min="10241" max="10241" width="47" customWidth="1"/>
    <col min="10242" max="10243" width="15" customWidth="1"/>
    <col min="10244" max="10495" width="9.140625" customWidth="1"/>
    <col min="10496" max="10496" width="2" customWidth="1"/>
    <col min="10497" max="10497" width="47" customWidth="1"/>
    <col min="10498" max="10499" width="15" customWidth="1"/>
    <col min="10500" max="10751" width="9.140625" customWidth="1"/>
    <col min="10752" max="10752" width="2" customWidth="1"/>
    <col min="10753" max="10753" width="47" customWidth="1"/>
    <col min="10754" max="10755" width="15" customWidth="1"/>
    <col min="10756" max="11007" width="9.140625" customWidth="1"/>
    <col min="11008" max="11008" width="2" customWidth="1"/>
    <col min="11009" max="11009" width="47" customWidth="1"/>
    <col min="11010" max="11011" width="15" customWidth="1"/>
    <col min="11012" max="11263" width="9.140625" customWidth="1"/>
    <col min="11264" max="11264" width="2" customWidth="1"/>
    <col min="11265" max="11265" width="47" customWidth="1"/>
    <col min="11266" max="11267" width="15" customWidth="1"/>
    <col min="11268" max="11519" width="9.140625" customWidth="1"/>
    <col min="11520" max="11520" width="2" customWidth="1"/>
    <col min="11521" max="11521" width="47" customWidth="1"/>
    <col min="11522" max="11523" width="15" customWidth="1"/>
    <col min="11524" max="11775" width="9.140625" customWidth="1"/>
    <col min="11776" max="11776" width="2" customWidth="1"/>
    <col min="11777" max="11777" width="47" customWidth="1"/>
    <col min="11778" max="11779" width="15" customWidth="1"/>
    <col min="11780" max="12031" width="9.140625" customWidth="1"/>
    <col min="12032" max="12032" width="2" customWidth="1"/>
    <col min="12033" max="12033" width="47" customWidth="1"/>
    <col min="12034" max="12035" width="15" customWidth="1"/>
    <col min="12036" max="12287" width="9.140625" customWidth="1"/>
    <col min="12288" max="12288" width="2" customWidth="1"/>
    <col min="12289" max="12289" width="47" customWidth="1"/>
    <col min="12290" max="12291" width="15" customWidth="1"/>
    <col min="12292" max="12543" width="9.140625" customWidth="1"/>
    <col min="12544" max="12544" width="2" customWidth="1"/>
    <col min="12545" max="12545" width="47" customWidth="1"/>
    <col min="12546" max="12547" width="15" customWidth="1"/>
    <col min="12548" max="12799" width="9.140625" customWidth="1"/>
    <col min="12800" max="12800" width="2" customWidth="1"/>
    <col min="12801" max="12801" width="47" customWidth="1"/>
    <col min="12802" max="12803" width="15" customWidth="1"/>
    <col min="12804" max="13055" width="9.140625" customWidth="1"/>
    <col min="13056" max="13056" width="2" customWidth="1"/>
    <col min="13057" max="13057" width="47" customWidth="1"/>
    <col min="13058" max="13059" width="15" customWidth="1"/>
    <col min="13060" max="13311" width="9.140625" customWidth="1"/>
    <col min="13312" max="13312" width="2" customWidth="1"/>
    <col min="13313" max="13313" width="47" customWidth="1"/>
    <col min="13314" max="13315" width="15" customWidth="1"/>
    <col min="13316" max="13567" width="9.140625" customWidth="1"/>
    <col min="13568" max="13568" width="2" customWidth="1"/>
    <col min="13569" max="13569" width="47" customWidth="1"/>
    <col min="13570" max="13571" width="15" customWidth="1"/>
    <col min="13572" max="13823" width="9.140625" customWidth="1"/>
    <col min="13824" max="13824" width="2" customWidth="1"/>
    <col min="13825" max="13825" width="47" customWidth="1"/>
    <col min="13826" max="13827" width="15" customWidth="1"/>
    <col min="13828" max="14079" width="9.140625" customWidth="1"/>
    <col min="14080" max="14080" width="2" customWidth="1"/>
    <col min="14081" max="14081" width="47" customWidth="1"/>
    <col min="14082" max="14083" width="15" customWidth="1"/>
    <col min="14084" max="14335" width="9.140625" customWidth="1"/>
    <col min="14336" max="14336" width="2" customWidth="1"/>
    <col min="14337" max="14337" width="47" customWidth="1"/>
    <col min="14338" max="14339" width="15" customWidth="1"/>
    <col min="14340" max="14591" width="9.140625" customWidth="1"/>
    <col min="14592" max="14592" width="2" customWidth="1"/>
    <col min="14593" max="14593" width="47" customWidth="1"/>
    <col min="14594" max="14595" width="15" customWidth="1"/>
    <col min="14596" max="14847" width="9.140625" customWidth="1"/>
    <col min="14848" max="14848" width="2" customWidth="1"/>
    <col min="14849" max="14849" width="47" customWidth="1"/>
    <col min="14850" max="14851" width="15" customWidth="1"/>
    <col min="14852" max="15103" width="9.140625" customWidth="1"/>
    <col min="15104" max="15104" width="2" customWidth="1"/>
    <col min="15105" max="15105" width="47" customWidth="1"/>
    <col min="15106" max="15107" width="15" customWidth="1"/>
    <col min="15108" max="15359" width="9.140625" customWidth="1"/>
    <col min="15360" max="15360" width="2" customWidth="1"/>
    <col min="15361" max="15361" width="47" customWidth="1"/>
    <col min="15362" max="15363" width="15" customWidth="1"/>
    <col min="15364" max="15615" width="9.140625" customWidth="1"/>
    <col min="15616" max="15616" width="2" customWidth="1"/>
    <col min="15617" max="15617" width="47" customWidth="1"/>
    <col min="15618" max="15619" width="15" customWidth="1"/>
    <col min="15620" max="15871" width="9.140625" customWidth="1"/>
    <col min="15872" max="15872" width="2" customWidth="1"/>
    <col min="15873" max="15873" width="47" customWidth="1"/>
    <col min="15874" max="15875" width="15" customWidth="1"/>
    <col min="15876" max="16127" width="9.140625" customWidth="1"/>
    <col min="16128" max="16128" width="2" customWidth="1"/>
    <col min="16129" max="16129" width="47" customWidth="1"/>
    <col min="16130" max="16131" width="15" customWidth="1"/>
    <col min="16132" max="16382" width="9.140625" customWidth="1"/>
  </cols>
  <sheetData>
    <row r="1" spans="1:14" ht="55.5" customHeight="1" x14ac:dyDescent="0.25">
      <c r="E1" s="448" t="s">
        <v>92</v>
      </c>
      <c r="F1" s="448"/>
      <c r="G1" s="448"/>
    </row>
    <row r="2" spans="1:14" ht="34.700000000000003" customHeight="1" x14ac:dyDescent="0.25">
      <c r="A2" s="458" t="s">
        <v>93</v>
      </c>
      <c r="B2" s="458"/>
      <c r="C2" s="458"/>
      <c r="D2" s="458"/>
      <c r="E2" s="458"/>
      <c r="F2" s="458"/>
      <c r="G2" s="458"/>
      <c r="H2" s="58"/>
      <c r="I2" s="58"/>
      <c r="J2" s="58"/>
      <c r="K2" s="58"/>
      <c r="L2" s="58"/>
      <c r="M2" s="58"/>
      <c r="N2" s="58"/>
    </row>
    <row r="3" spans="1:14" ht="33" customHeight="1" x14ac:dyDescent="0.25">
      <c r="A3" s="463" t="s">
        <v>1</v>
      </c>
      <c r="B3" s="412" t="s">
        <v>2</v>
      </c>
      <c r="C3" s="413"/>
      <c r="D3" s="412" t="s">
        <v>3</v>
      </c>
      <c r="E3" s="413"/>
      <c r="F3" s="412" t="s">
        <v>4</v>
      </c>
      <c r="G3" s="413"/>
    </row>
    <row r="4" spans="1:14" ht="15" customHeight="1" x14ac:dyDescent="0.25">
      <c r="A4" s="464"/>
      <c r="B4" s="4" t="s">
        <v>5</v>
      </c>
      <c r="C4" s="5" t="s">
        <v>6</v>
      </c>
      <c r="D4" s="4" t="s">
        <v>5</v>
      </c>
      <c r="E4" s="5" t="s">
        <v>6</v>
      </c>
      <c r="F4" s="4" t="s">
        <v>5</v>
      </c>
      <c r="G4" s="5" t="s">
        <v>6</v>
      </c>
    </row>
    <row r="5" spans="1:14" ht="16.7" customHeight="1" x14ac:dyDescent="0.25">
      <c r="A5" s="42" t="s">
        <v>34</v>
      </c>
      <c r="B5" s="43">
        <v>4368</v>
      </c>
      <c r="C5" s="44">
        <v>9804067</v>
      </c>
      <c r="D5" s="45">
        <v>-394</v>
      </c>
      <c r="E5" s="48">
        <v>-885634</v>
      </c>
      <c r="F5" s="45">
        <f>B5+D5</f>
        <v>3974</v>
      </c>
      <c r="G5" s="48">
        <f>C5+E5</f>
        <v>8918433</v>
      </c>
    </row>
    <row r="6" spans="1:14" ht="24" x14ac:dyDescent="0.25">
      <c r="A6" s="42" t="s">
        <v>35</v>
      </c>
      <c r="B6" s="46">
        <v>583</v>
      </c>
      <c r="C6" s="44">
        <v>1037009</v>
      </c>
      <c r="D6" s="45">
        <v>-53</v>
      </c>
      <c r="E6" s="48">
        <v>-93676</v>
      </c>
      <c r="F6" s="45">
        <f t="shared" ref="F6:F63" si="0">B6+D6</f>
        <v>530</v>
      </c>
      <c r="G6" s="48">
        <f t="shared" ref="G6:G63" si="1">C6+E6</f>
        <v>943333</v>
      </c>
    </row>
    <row r="7" spans="1:14" x14ac:dyDescent="0.25">
      <c r="A7" s="42" t="s">
        <v>36</v>
      </c>
      <c r="B7" s="43">
        <v>19552</v>
      </c>
      <c r="C7" s="44">
        <v>43888123</v>
      </c>
      <c r="D7" s="45">
        <v>-1766</v>
      </c>
      <c r="E7" s="48">
        <v>-3964561</v>
      </c>
      <c r="F7" s="45">
        <f t="shared" si="0"/>
        <v>17786</v>
      </c>
      <c r="G7" s="48">
        <f t="shared" si="1"/>
        <v>39923562</v>
      </c>
    </row>
    <row r="8" spans="1:14" x14ac:dyDescent="0.25">
      <c r="A8" s="42" t="s">
        <v>37</v>
      </c>
      <c r="B8" s="43">
        <v>19784</v>
      </c>
      <c r="C8" s="44">
        <v>43072884</v>
      </c>
      <c r="D8" s="45">
        <v>-1787</v>
      </c>
      <c r="E8" s="48">
        <v>-3890917</v>
      </c>
      <c r="F8" s="45">
        <f t="shared" si="0"/>
        <v>17997</v>
      </c>
      <c r="G8" s="48">
        <f t="shared" si="1"/>
        <v>39181967</v>
      </c>
    </row>
    <row r="9" spans="1:14" x14ac:dyDescent="0.25">
      <c r="A9" s="42" t="s">
        <v>38</v>
      </c>
      <c r="B9" s="43">
        <v>13801</v>
      </c>
      <c r="C9" s="44">
        <v>30842721</v>
      </c>
      <c r="D9" s="45">
        <v>-1247</v>
      </c>
      <c r="E9" s="48">
        <v>-2786126</v>
      </c>
      <c r="F9" s="45">
        <f t="shared" si="0"/>
        <v>12554</v>
      </c>
      <c r="G9" s="48">
        <f t="shared" si="1"/>
        <v>28056595</v>
      </c>
    </row>
    <row r="10" spans="1:14" x14ac:dyDescent="0.25">
      <c r="A10" s="42" t="s">
        <v>39</v>
      </c>
      <c r="B10" s="43">
        <v>16334</v>
      </c>
      <c r="C10" s="44">
        <v>36454798</v>
      </c>
      <c r="D10" s="45">
        <v>-1476</v>
      </c>
      <c r="E10" s="48">
        <v>-3293084</v>
      </c>
      <c r="F10" s="45">
        <f t="shared" si="0"/>
        <v>14858</v>
      </c>
      <c r="G10" s="48">
        <f t="shared" si="1"/>
        <v>33161714</v>
      </c>
    </row>
    <row r="11" spans="1:14" x14ac:dyDescent="0.25">
      <c r="A11" s="42" t="s">
        <v>40</v>
      </c>
      <c r="B11" s="46">
        <v>235</v>
      </c>
      <c r="C11" s="44">
        <v>555863</v>
      </c>
      <c r="D11" s="45">
        <v>-21</v>
      </c>
      <c r="E11" s="48">
        <v>-50213</v>
      </c>
      <c r="F11" s="45">
        <f t="shared" si="0"/>
        <v>214</v>
      </c>
      <c r="G11" s="48">
        <f t="shared" si="1"/>
        <v>505650</v>
      </c>
    </row>
    <row r="12" spans="1:14" ht="24" x14ac:dyDescent="0.25">
      <c r="A12" s="42" t="s">
        <v>41</v>
      </c>
      <c r="B12" s="43">
        <v>24384</v>
      </c>
      <c r="C12" s="44">
        <v>54237657</v>
      </c>
      <c r="D12" s="45">
        <v>-2203</v>
      </c>
      <c r="E12" s="48">
        <v>-4899469</v>
      </c>
      <c r="F12" s="45">
        <f t="shared" si="0"/>
        <v>22181</v>
      </c>
      <c r="G12" s="48">
        <f t="shared" si="1"/>
        <v>49338188</v>
      </c>
    </row>
    <row r="13" spans="1:14" x14ac:dyDescent="0.25">
      <c r="A13" s="42" t="s">
        <v>42</v>
      </c>
      <c r="B13" s="43">
        <v>4983</v>
      </c>
      <c r="C13" s="44">
        <v>11184341</v>
      </c>
      <c r="D13" s="45">
        <v>-450</v>
      </c>
      <c r="E13" s="48">
        <v>-1010319</v>
      </c>
      <c r="F13" s="45">
        <f t="shared" si="0"/>
        <v>4533</v>
      </c>
      <c r="G13" s="48">
        <f t="shared" si="1"/>
        <v>10174022</v>
      </c>
    </row>
    <row r="14" spans="1:14" x14ac:dyDescent="0.25">
      <c r="A14" s="42" t="s">
        <v>43</v>
      </c>
      <c r="B14" s="43">
        <v>10420</v>
      </c>
      <c r="C14" s="44">
        <v>23549453</v>
      </c>
      <c r="D14" s="45">
        <v>-941</v>
      </c>
      <c r="E14" s="48">
        <v>-2127301</v>
      </c>
      <c r="F14" s="45">
        <f t="shared" si="0"/>
        <v>9479</v>
      </c>
      <c r="G14" s="48">
        <f t="shared" si="1"/>
        <v>21422152</v>
      </c>
    </row>
    <row r="15" spans="1:14" x14ac:dyDescent="0.25">
      <c r="A15" s="42" t="s">
        <v>44</v>
      </c>
      <c r="B15" s="43">
        <v>8821</v>
      </c>
      <c r="C15" s="44">
        <v>19755376</v>
      </c>
      <c r="D15" s="45">
        <v>-796</v>
      </c>
      <c r="E15" s="48">
        <v>-1784569</v>
      </c>
      <c r="F15" s="45">
        <f t="shared" si="0"/>
        <v>8025</v>
      </c>
      <c r="G15" s="48">
        <f t="shared" si="1"/>
        <v>17970807</v>
      </c>
    </row>
    <row r="16" spans="1:14" x14ac:dyDescent="0.25">
      <c r="A16" s="42" t="s">
        <v>45</v>
      </c>
      <c r="B16" s="43">
        <v>10958</v>
      </c>
      <c r="C16" s="44">
        <v>24596861</v>
      </c>
      <c r="D16" s="45">
        <v>-990</v>
      </c>
      <c r="E16" s="48">
        <v>-2221917</v>
      </c>
      <c r="F16" s="45">
        <f t="shared" si="0"/>
        <v>9968</v>
      </c>
      <c r="G16" s="48">
        <f t="shared" si="1"/>
        <v>22374944</v>
      </c>
    </row>
    <row r="17" spans="1:12" x14ac:dyDescent="0.25">
      <c r="A17" s="42" t="s">
        <v>46</v>
      </c>
      <c r="B17" s="43">
        <v>5170</v>
      </c>
      <c r="C17" s="44">
        <v>11542142</v>
      </c>
      <c r="D17" s="45">
        <v>-467</v>
      </c>
      <c r="E17" s="48">
        <v>-1042640</v>
      </c>
      <c r="F17" s="45">
        <f t="shared" si="0"/>
        <v>4703</v>
      </c>
      <c r="G17" s="48">
        <f t="shared" si="1"/>
        <v>10499502</v>
      </c>
    </row>
    <row r="18" spans="1:12" x14ac:dyDescent="0.25">
      <c r="A18" s="42" t="s">
        <v>47</v>
      </c>
      <c r="B18" s="43">
        <v>5013</v>
      </c>
      <c r="C18" s="44">
        <v>11100784</v>
      </c>
      <c r="D18" s="45">
        <v>-453</v>
      </c>
      <c r="E18" s="48">
        <v>-1002771</v>
      </c>
      <c r="F18" s="45">
        <f t="shared" si="0"/>
        <v>4560</v>
      </c>
      <c r="G18" s="48">
        <f t="shared" si="1"/>
        <v>10098013</v>
      </c>
    </row>
    <row r="19" spans="1:12" x14ac:dyDescent="0.25">
      <c r="A19" s="42" t="s">
        <v>26</v>
      </c>
      <c r="B19" s="43">
        <v>7075</v>
      </c>
      <c r="C19" s="44">
        <v>15717956</v>
      </c>
      <c r="D19" s="45">
        <v>-639</v>
      </c>
      <c r="E19" s="48">
        <v>-1419855</v>
      </c>
      <c r="F19" s="45">
        <f t="shared" si="0"/>
        <v>6436</v>
      </c>
      <c r="G19" s="48">
        <f t="shared" si="1"/>
        <v>14298101</v>
      </c>
    </row>
    <row r="20" spans="1:12" x14ac:dyDescent="0.25">
      <c r="A20" s="42" t="s">
        <v>48</v>
      </c>
      <c r="B20" s="43">
        <v>4306</v>
      </c>
      <c r="C20" s="44">
        <v>9660980</v>
      </c>
      <c r="D20" s="45">
        <v>-389</v>
      </c>
      <c r="E20" s="48">
        <v>-872708</v>
      </c>
      <c r="F20" s="45">
        <f t="shared" si="0"/>
        <v>3917</v>
      </c>
      <c r="G20" s="48">
        <f t="shared" si="1"/>
        <v>8788272</v>
      </c>
    </row>
    <row r="21" spans="1:12" x14ac:dyDescent="0.25">
      <c r="A21" s="42" t="s">
        <v>49</v>
      </c>
      <c r="B21" s="43">
        <v>3754</v>
      </c>
      <c r="C21" s="44">
        <v>8335251</v>
      </c>
      <c r="D21" s="45">
        <v>-339</v>
      </c>
      <c r="E21" s="48">
        <v>-752951</v>
      </c>
      <c r="F21" s="45">
        <f t="shared" si="0"/>
        <v>3415</v>
      </c>
      <c r="G21" s="48">
        <f t="shared" si="1"/>
        <v>7582300</v>
      </c>
      <c r="L21" s="39"/>
    </row>
    <row r="22" spans="1:12" x14ac:dyDescent="0.25">
      <c r="A22" s="42" t="s">
        <v>50</v>
      </c>
      <c r="B22" s="43">
        <v>3834</v>
      </c>
      <c r="C22" s="44">
        <v>8533753</v>
      </c>
      <c r="D22" s="45">
        <v>-346</v>
      </c>
      <c r="E22" s="48">
        <v>-770882</v>
      </c>
      <c r="F22" s="45">
        <f t="shared" si="0"/>
        <v>3488</v>
      </c>
      <c r="G22" s="48">
        <f t="shared" si="1"/>
        <v>7762871</v>
      </c>
    </row>
    <row r="23" spans="1:12" x14ac:dyDescent="0.25">
      <c r="A23" s="42" t="s">
        <v>51</v>
      </c>
      <c r="B23" s="43">
        <v>2698</v>
      </c>
      <c r="C23" s="44">
        <v>5968128</v>
      </c>
      <c r="D23" s="45">
        <v>-244</v>
      </c>
      <c r="E23" s="48">
        <v>-539121</v>
      </c>
      <c r="F23" s="45">
        <f t="shared" si="0"/>
        <v>2454</v>
      </c>
      <c r="G23" s="48">
        <f t="shared" si="1"/>
        <v>5429007</v>
      </c>
    </row>
    <row r="24" spans="1:12" x14ac:dyDescent="0.25">
      <c r="A24" s="42" t="s">
        <v>52</v>
      </c>
      <c r="B24" s="43">
        <v>3776</v>
      </c>
      <c r="C24" s="44">
        <v>8316008</v>
      </c>
      <c r="D24" s="45">
        <v>-341</v>
      </c>
      <c r="E24" s="48">
        <v>-751213</v>
      </c>
      <c r="F24" s="45">
        <f t="shared" si="0"/>
        <v>3435</v>
      </c>
      <c r="G24" s="48">
        <f t="shared" si="1"/>
        <v>7564795</v>
      </c>
    </row>
    <row r="25" spans="1:12" x14ac:dyDescent="0.25">
      <c r="A25" s="42" t="s">
        <v>53</v>
      </c>
      <c r="B25" s="43">
        <v>3011</v>
      </c>
      <c r="C25" s="44">
        <v>6659470</v>
      </c>
      <c r="D25" s="45">
        <v>-272</v>
      </c>
      <c r="E25" s="48">
        <v>-601572</v>
      </c>
      <c r="F25" s="45">
        <f t="shared" si="0"/>
        <v>2739</v>
      </c>
      <c r="G25" s="48">
        <f t="shared" si="1"/>
        <v>6057898</v>
      </c>
    </row>
    <row r="26" spans="1:12" x14ac:dyDescent="0.25">
      <c r="A26" s="42" t="s">
        <v>54</v>
      </c>
      <c r="B26" s="43">
        <v>8495</v>
      </c>
      <c r="C26" s="44">
        <v>18864476</v>
      </c>
      <c r="D26" s="45">
        <v>-767</v>
      </c>
      <c r="E26" s="48">
        <v>-1704091</v>
      </c>
      <c r="F26" s="45">
        <f t="shared" si="0"/>
        <v>7728</v>
      </c>
      <c r="G26" s="48">
        <f t="shared" si="1"/>
        <v>17160385</v>
      </c>
    </row>
    <row r="27" spans="1:12" x14ac:dyDescent="0.25">
      <c r="A27" s="42" t="s">
        <v>55</v>
      </c>
      <c r="B27" s="43">
        <v>2662</v>
      </c>
      <c r="C27" s="44">
        <v>5890070</v>
      </c>
      <c r="D27" s="45">
        <v>-241</v>
      </c>
      <c r="E27" s="48">
        <v>-532070</v>
      </c>
      <c r="F27" s="45">
        <f t="shared" si="0"/>
        <v>2421</v>
      </c>
      <c r="G27" s="48">
        <f t="shared" si="1"/>
        <v>5358000</v>
      </c>
    </row>
    <row r="28" spans="1:12" x14ac:dyDescent="0.25">
      <c r="A28" s="42" t="s">
        <v>56</v>
      </c>
      <c r="B28" s="43">
        <v>2721</v>
      </c>
      <c r="C28" s="44">
        <v>5988761</v>
      </c>
      <c r="D28" s="45">
        <v>-246</v>
      </c>
      <c r="E28" s="48">
        <v>-540985</v>
      </c>
      <c r="F28" s="45">
        <f t="shared" si="0"/>
        <v>2475</v>
      </c>
      <c r="G28" s="48">
        <f t="shared" si="1"/>
        <v>5447776</v>
      </c>
    </row>
    <row r="29" spans="1:12" x14ac:dyDescent="0.25">
      <c r="A29" s="42" t="s">
        <v>57</v>
      </c>
      <c r="B29" s="43">
        <v>4619</v>
      </c>
      <c r="C29" s="44">
        <v>10131659</v>
      </c>
      <c r="D29" s="45">
        <v>-417</v>
      </c>
      <c r="E29" s="48">
        <v>-915227</v>
      </c>
      <c r="F29" s="45">
        <f t="shared" si="0"/>
        <v>4202</v>
      </c>
      <c r="G29" s="48">
        <f t="shared" si="1"/>
        <v>9216432</v>
      </c>
    </row>
    <row r="30" spans="1:12" x14ac:dyDescent="0.25">
      <c r="A30" s="42" t="s">
        <v>58</v>
      </c>
      <c r="B30" s="43">
        <v>3114</v>
      </c>
      <c r="C30" s="44">
        <v>6889759</v>
      </c>
      <c r="D30" s="45">
        <v>-281</v>
      </c>
      <c r="E30" s="48">
        <v>-622375</v>
      </c>
      <c r="F30" s="45">
        <f t="shared" si="0"/>
        <v>2833</v>
      </c>
      <c r="G30" s="48">
        <f t="shared" si="1"/>
        <v>6267384</v>
      </c>
    </row>
    <row r="31" spans="1:12" x14ac:dyDescent="0.25">
      <c r="A31" s="42" t="s">
        <v>59</v>
      </c>
      <c r="B31" s="43">
        <v>3421</v>
      </c>
      <c r="C31" s="44">
        <v>7563534</v>
      </c>
      <c r="D31" s="45">
        <v>-309</v>
      </c>
      <c r="E31" s="48">
        <v>-683239</v>
      </c>
      <c r="F31" s="45">
        <f t="shared" si="0"/>
        <v>3112</v>
      </c>
      <c r="G31" s="48">
        <f t="shared" si="1"/>
        <v>6880295</v>
      </c>
    </row>
    <row r="32" spans="1:12" x14ac:dyDescent="0.25">
      <c r="A32" s="42" t="s">
        <v>60</v>
      </c>
      <c r="B32" s="43">
        <v>7559</v>
      </c>
      <c r="C32" s="44">
        <v>16838179</v>
      </c>
      <c r="D32" s="45">
        <v>-683</v>
      </c>
      <c r="E32" s="48">
        <v>-1521049</v>
      </c>
      <c r="F32" s="45">
        <f t="shared" si="0"/>
        <v>6876</v>
      </c>
      <c r="G32" s="48">
        <f t="shared" si="1"/>
        <v>15317130</v>
      </c>
    </row>
    <row r="33" spans="1:7" x14ac:dyDescent="0.25">
      <c r="A33" s="42" t="s">
        <v>61</v>
      </c>
      <c r="B33" s="43">
        <v>3249</v>
      </c>
      <c r="C33" s="44">
        <v>7181118</v>
      </c>
      <c r="D33" s="45">
        <v>-294</v>
      </c>
      <c r="E33" s="48">
        <v>-648694</v>
      </c>
      <c r="F33" s="45">
        <f t="shared" si="0"/>
        <v>2955</v>
      </c>
      <c r="G33" s="48">
        <f t="shared" si="1"/>
        <v>6532424</v>
      </c>
    </row>
    <row r="34" spans="1:7" x14ac:dyDescent="0.25">
      <c r="A34" s="42" t="s">
        <v>62</v>
      </c>
      <c r="B34" s="43">
        <v>2231</v>
      </c>
      <c r="C34" s="44">
        <v>4958961</v>
      </c>
      <c r="D34" s="45">
        <v>-202</v>
      </c>
      <c r="E34" s="48">
        <v>-447960</v>
      </c>
      <c r="F34" s="45">
        <f t="shared" si="0"/>
        <v>2029</v>
      </c>
      <c r="G34" s="48">
        <f t="shared" si="1"/>
        <v>4511001</v>
      </c>
    </row>
    <row r="35" spans="1:7" x14ac:dyDescent="0.25">
      <c r="A35" s="42" t="s">
        <v>63</v>
      </c>
      <c r="B35" s="43">
        <v>5332</v>
      </c>
      <c r="C35" s="44">
        <v>11806356</v>
      </c>
      <c r="D35" s="45">
        <v>-482</v>
      </c>
      <c r="E35" s="48">
        <v>-1066508</v>
      </c>
      <c r="F35" s="45">
        <f t="shared" si="0"/>
        <v>4850</v>
      </c>
      <c r="G35" s="48">
        <f t="shared" si="1"/>
        <v>10739848</v>
      </c>
    </row>
    <row r="36" spans="1:7" x14ac:dyDescent="0.25">
      <c r="A36" s="42" t="s">
        <v>27</v>
      </c>
      <c r="B36" s="43">
        <v>6304</v>
      </c>
      <c r="C36" s="44">
        <v>13948177</v>
      </c>
      <c r="D36" s="45">
        <v>-570</v>
      </c>
      <c r="E36" s="48">
        <v>-1259985</v>
      </c>
      <c r="F36" s="45">
        <f t="shared" si="0"/>
        <v>5734</v>
      </c>
      <c r="G36" s="48">
        <f t="shared" si="1"/>
        <v>12688192</v>
      </c>
    </row>
    <row r="37" spans="1:7" x14ac:dyDescent="0.25">
      <c r="A37" s="42" t="s">
        <v>64</v>
      </c>
      <c r="B37" s="43">
        <v>3817</v>
      </c>
      <c r="C37" s="44">
        <v>8404802</v>
      </c>
      <c r="D37" s="45">
        <v>-345</v>
      </c>
      <c r="E37" s="48">
        <v>-759234</v>
      </c>
      <c r="F37" s="45">
        <f t="shared" si="0"/>
        <v>3472</v>
      </c>
      <c r="G37" s="48">
        <f t="shared" si="1"/>
        <v>7645568</v>
      </c>
    </row>
    <row r="38" spans="1:7" x14ac:dyDescent="0.25">
      <c r="A38" s="42" t="s">
        <v>65</v>
      </c>
      <c r="B38" s="43">
        <v>14933</v>
      </c>
      <c r="C38" s="44">
        <v>32807516</v>
      </c>
      <c r="D38" s="45">
        <v>-1349</v>
      </c>
      <c r="E38" s="48">
        <v>-2963612</v>
      </c>
      <c r="F38" s="45">
        <f t="shared" si="0"/>
        <v>13584</v>
      </c>
      <c r="G38" s="48">
        <f t="shared" si="1"/>
        <v>29843904</v>
      </c>
    </row>
    <row r="39" spans="1:7" x14ac:dyDescent="0.25">
      <c r="A39" s="42" t="s">
        <v>66</v>
      </c>
      <c r="B39" s="43">
        <v>4379</v>
      </c>
      <c r="C39" s="44">
        <v>9654513</v>
      </c>
      <c r="D39" s="45">
        <v>-395</v>
      </c>
      <c r="E39" s="48">
        <v>-872125</v>
      </c>
      <c r="F39" s="45">
        <f t="shared" si="0"/>
        <v>3984</v>
      </c>
      <c r="G39" s="48">
        <f t="shared" si="1"/>
        <v>8782388</v>
      </c>
    </row>
    <row r="40" spans="1:7" x14ac:dyDescent="0.25">
      <c r="A40" s="42" t="s">
        <v>67</v>
      </c>
      <c r="B40" s="43">
        <v>4804</v>
      </c>
      <c r="C40" s="44">
        <v>10570987</v>
      </c>
      <c r="D40" s="45">
        <v>-434</v>
      </c>
      <c r="E40" s="48">
        <v>-954912</v>
      </c>
      <c r="F40" s="45">
        <f t="shared" si="0"/>
        <v>4370</v>
      </c>
      <c r="G40" s="48">
        <f t="shared" si="1"/>
        <v>9616075</v>
      </c>
    </row>
    <row r="41" spans="1:7" x14ac:dyDescent="0.25">
      <c r="A41" s="42" t="s">
        <v>68</v>
      </c>
      <c r="B41" s="43">
        <v>2778</v>
      </c>
      <c r="C41" s="44">
        <v>6174493</v>
      </c>
      <c r="D41" s="45">
        <v>-251</v>
      </c>
      <c r="E41" s="48">
        <v>-557763</v>
      </c>
      <c r="F41" s="45">
        <f t="shared" si="0"/>
        <v>2527</v>
      </c>
      <c r="G41" s="48">
        <f t="shared" si="1"/>
        <v>5616730</v>
      </c>
    </row>
    <row r="42" spans="1:7" x14ac:dyDescent="0.25">
      <c r="A42" s="42" t="s">
        <v>69</v>
      </c>
      <c r="B42" s="43">
        <v>4475</v>
      </c>
      <c r="C42" s="44">
        <v>9967541</v>
      </c>
      <c r="D42" s="45">
        <v>-404</v>
      </c>
      <c r="E42" s="48">
        <v>-900401</v>
      </c>
      <c r="F42" s="45">
        <f t="shared" si="0"/>
        <v>4071</v>
      </c>
      <c r="G42" s="48">
        <f t="shared" si="1"/>
        <v>9067140</v>
      </c>
    </row>
    <row r="43" spans="1:7" x14ac:dyDescent="0.25">
      <c r="A43" s="42" t="s">
        <v>70</v>
      </c>
      <c r="B43" s="43">
        <v>7263</v>
      </c>
      <c r="C43" s="44">
        <v>16015635</v>
      </c>
      <c r="D43" s="45">
        <v>-656</v>
      </c>
      <c r="E43" s="48">
        <v>-1446746</v>
      </c>
      <c r="F43" s="45">
        <f t="shared" si="0"/>
        <v>6607</v>
      </c>
      <c r="G43" s="48">
        <f t="shared" si="1"/>
        <v>14568889</v>
      </c>
    </row>
    <row r="44" spans="1:7" x14ac:dyDescent="0.25">
      <c r="A44" s="42" t="s">
        <v>71</v>
      </c>
      <c r="B44" s="43">
        <v>2136</v>
      </c>
      <c r="C44" s="44">
        <v>4761149</v>
      </c>
      <c r="D44" s="45">
        <v>-193</v>
      </c>
      <c r="E44" s="48">
        <v>-430090</v>
      </c>
      <c r="F44" s="45">
        <f t="shared" si="0"/>
        <v>1943</v>
      </c>
      <c r="G44" s="48">
        <f t="shared" si="1"/>
        <v>4331059</v>
      </c>
    </row>
    <row r="45" spans="1:7" x14ac:dyDescent="0.25">
      <c r="A45" s="42" t="s">
        <v>72</v>
      </c>
      <c r="B45" s="43">
        <v>2627</v>
      </c>
      <c r="C45" s="44">
        <v>5755319</v>
      </c>
      <c r="D45" s="45">
        <v>-237</v>
      </c>
      <c r="E45" s="48">
        <v>-519897</v>
      </c>
      <c r="F45" s="45">
        <f t="shared" si="0"/>
        <v>2390</v>
      </c>
      <c r="G45" s="48">
        <f t="shared" si="1"/>
        <v>5235422</v>
      </c>
    </row>
    <row r="46" spans="1:7" x14ac:dyDescent="0.25">
      <c r="A46" s="42" t="s">
        <v>73</v>
      </c>
      <c r="B46" s="43">
        <v>8516</v>
      </c>
      <c r="C46" s="44">
        <v>18896337</v>
      </c>
      <c r="D46" s="45">
        <v>-769</v>
      </c>
      <c r="E46" s="48">
        <v>-1706969</v>
      </c>
      <c r="F46" s="45">
        <f t="shared" si="0"/>
        <v>7747</v>
      </c>
      <c r="G46" s="48">
        <f t="shared" si="1"/>
        <v>17189368</v>
      </c>
    </row>
    <row r="47" spans="1:7" x14ac:dyDescent="0.25">
      <c r="A47" s="42" t="s">
        <v>74</v>
      </c>
      <c r="B47" s="43">
        <v>8081</v>
      </c>
      <c r="C47" s="44">
        <v>17960519</v>
      </c>
      <c r="D47" s="45">
        <v>-730</v>
      </c>
      <c r="E47" s="48">
        <v>-1622433</v>
      </c>
      <c r="F47" s="45">
        <f t="shared" si="0"/>
        <v>7351</v>
      </c>
      <c r="G47" s="48">
        <f t="shared" si="1"/>
        <v>16338086</v>
      </c>
    </row>
    <row r="48" spans="1:7" x14ac:dyDescent="0.25">
      <c r="A48" s="42" t="s">
        <v>75</v>
      </c>
      <c r="B48" s="43">
        <v>4360</v>
      </c>
      <c r="C48" s="44">
        <v>9572128</v>
      </c>
      <c r="D48" s="45">
        <v>-394</v>
      </c>
      <c r="E48" s="48">
        <v>-864682</v>
      </c>
      <c r="F48" s="45">
        <f t="shared" si="0"/>
        <v>3966</v>
      </c>
      <c r="G48" s="48">
        <f t="shared" si="1"/>
        <v>8707446</v>
      </c>
    </row>
    <row r="49" spans="1:7" x14ac:dyDescent="0.25">
      <c r="A49" s="42" t="s">
        <v>76</v>
      </c>
      <c r="B49" s="43">
        <v>4756</v>
      </c>
      <c r="C49" s="44">
        <v>10616505</v>
      </c>
      <c r="D49" s="45">
        <v>-429</v>
      </c>
      <c r="E49" s="48">
        <v>-959024</v>
      </c>
      <c r="F49" s="45">
        <f t="shared" si="0"/>
        <v>4327</v>
      </c>
      <c r="G49" s="48">
        <f t="shared" si="1"/>
        <v>9657481</v>
      </c>
    </row>
    <row r="50" spans="1:7" x14ac:dyDescent="0.25">
      <c r="A50" s="42" t="s">
        <v>77</v>
      </c>
      <c r="B50" s="43">
        <v>3725</v>
      </c>
      <c r="C50" s="44">
        <v>8236140</v>
      </c>
      <c r="D50" s="45">
        <v>-336</v>
      </c>
      <c r="E50" s="48">
        <v>-743998</v>
      </c>
      <c r="F50" s="45">
        <f t="shared" si="0"/>
        <v>3389</v>
      </c>
      <c r="G50" s="48">
        <f t="shared" si="1"/>
        <v>7492142</v>
      </c>
    </row>
    <row r="51" spans="1:7" x14ac:dyDescent="0.25">
      <c r="A51" s="42" t="s">
        <v>78</v>
      </c>
      <c r="B51" s="43">
        <v>3545</v>
      </c>
      <c r="C51" s="44">
        <v>7845796</v>
      </c>
      <c r="D51" s="45">
        <v>-320</v>
      </c>
      <c r="E51" s="48">
        <v>-708737</v>
      </c>
      <c r="F51" s="45">
        <f t="shared" si="0"/>
        <v>3225</v>
      </c>
      <c r="G51" s="48">
        <f t="shared" si="1"/>
        <v>7137059</v>
      </c>
    </row>
    <row r="52" spans="1:7" x14ac:dyDescent="0.25">
      <c r="A52" s="42" t="s">
        <v>79</v>
      </c>
      <c r="B52" s="43">
        <v>4720</v>
      </c>
      <c r="C52" s="44">
        <v>10437394</v>
      </c>
      <c r="D52" s="45">
        <v>-427</v>
      </c>
      <c r="E52" s="48">
        <v>-942844</v>
      </c>
      <c r="F52" s="45">
        <f t="shared" si="0"/>
        <v>4293</v>
      </c>
      <c r="G52" s="48">
        <f t="shared" si="1"/>
        <v>9494550</v>
      </c>
    </row>
    <row r="53" spans="1:7" x14ac:dyDescent="0.25">
      <c r="A53" s="42" t="s">
        <v>80</v>
      </c>
      <c r="B53" s="46">
        <v>882</v>
      </c>
      <c r="C53" s="44">
        <v>1285429</v>
      </c>
      <c r="D53" s="45">
        <v>-80</v>
      </c>
      <c r="E53" s="48">
        <v>-116117</v>
      </c>
      <c r="F53" s="45">
        <f t="shared" si="0"/>
        <v>802</v>
      </c>
      <c r="G53" s="48">
        <f t="shared" si="1"/>
        <v>1169312</v>
      </c>
    </row>
    <row r="54" spans="1:7" ht="24" x14ac:dyDescent="0.25">
      <c r="A54" s="42" t="s">
        <v>81</v>
      </c>
      <c r="B54" s="43">
        <v>4059</v>
      </c>
      <c r="C54" s="44">
        <v>8747088</v>
      </c>
      <c r="D54" s="45">
        <v>-367</v>
      </c>
      <c r="E54" s="48">
        <v>-790154</v>
      </c>
      <c r="F54" s="45">
        <f t="shared" si="0"/>
        <v>3692</v>
      </c>
      <c r="G54" s="48">
        <f t="shared" si="1"/>
        <v>7956934</v>
      </c>
    </row>
    <row r="55" spans="1:7" ht="24" x14ac:dyDescent="0.25">
      <c r="A55" s="42" t="s">
        <v>82</v>
      </c>
      <c r="B55" s="43">
        <v>6100</v>
      </c>
      <c r="C55" s="44">
        <v>13597979</v>
      </c>
      <c r="D55" s="45">
        <v>-551</v>
      </c>
      <c r="E55" s="48">
        <v>-1228351</v>
      </c>
      <c r="F55" s="45">
        <f t="shared" si="0"/>
        <v>5549</v>
      </c>
      <c r="G55" s="48">
        <f t="shared" si="1"/>
        <v>12369628</v>
      </c>
    </row>
    <row r="56" spans="1:7" ht="24" x14ac:dyDescent="0.25">
      <c r="A56" s="42" t="s">
        <v>83</v>
      </c>
      <c r="B56" s="43">
        <v>1494</v>
      </c>
      <c r="C56" s="44">
        <v>3240952</v>
      </c>
      <c r="D56" s="45">
        <v>-135</v>
      </c>
      <c r="E56" s="48">
        <v>-292766</v>
      </c>
      <c r="F56" s="45">
        <f t="shared" si="0"/>
        <v>1359</v>
      </c>
      <c r="G56" s="48">
        <f t="shared" si="1"/>
        <v>2948186</v>
      </c>
    </row>
    <row r="57" spans="1:7" ht="24" x14ac:dyDescent="0.25">
      <c r="A57" s="42" t="s">
        <v>84</v>
      </c>
      <c r="B57" s="43">
        <v>1069</v>
      </c>
      <c r="C57" s="44">
        <v>2353672</v>
      </c>
      <c r="D57" s="45">
        <v>-97</v>
      </c>
      <c r="E57" s="48">
        <v>-212615</v>
      </c>
      <c r="F57" s="45">
        <f t="shared" si="0"/>
        <v>972</v>
      </c>
      <c r="G57" s="48">
        <f t="shared" si="1"/>
        <v>2141057</v>
      </c>
    </row>
    <row r="58" spans="1:7" ht="24" x14ac:dyDescent="0.25">
      <c r="A58" s="42" t="s">
        <v>85</v>
      </c>
      <c r="B58" s="46">
        <v>97</v>
      </c>
      <c r="C58" s="44">
        <v>196234</v>
      </c>
      <c r="D58" s="45">
        <v>-9</v>
      </c>
      <c r="E58" s="48">
        <v>-17727</v>
      </c>
      <c r="F58" s="45">
        <f t="shared" si="0"/>
        <v>88</v>
      </c>
      <c r="G58" s="48">
        <f t="shared" si="1"/>
        <v>178507</v>
      </c>
    </row>
    <row r="59" spans="1:7" x14ac:dyDescent="0.25">
      <c r="A59" s="42" t="s">
        <v>86</v>
      </c>
      <c r="B59" s="43">
        <v>1400</v>
      </c>
      <c r="C59" s="44">
        <v>2654846</v>
      </c>
      <c r="D59" s="45">
        <v>-126</v>
      </c>
      <c r="E59" s="48">
        <v>-239821</v>
      </c>
      <c r="F59" s="45">
        <f t="shared" si="0"/>
        <v>1274</v>
      </c>
      <c r="G59" s="48">
        <f t="shared" si="1"/>
        <v>2415025</v>
      </c>
    </row>
    <row r="60" spans="1:7" x14ac:dyDescent="0.25">
      <c r="A60" s="42" t="s">
        <v>87</v>
      </c>
      <c r="B60" s="46">
        <v>548</v>
      </c>
      <c r="C60" s="44">
        <v>1194280</v>
      </c>
      <c r="D60" s="45">
        <v>-50</v>
      </c>
      <c r="E60" s="48">
        <v>-107883</v>
      </c>
      <c r="F60" s="45">
        <f t="shared" si="0"/>
        <v>498</v>
      </c>
      <c r="G60" s="48">
        <f t="shared" si="1"/>
        <v>1086397</v>
      </c>
    </row>
    <row r="61" spans="1:7" x14ac:dyDescent="0.25">
      <c r="A61" s="42" t="s">
        <v>88</v>
      </c>
      <c r="B61" s="46">
        <v>7</v>
      </c>
      <c r="C61" s="44">
        <v>15661</v>
      </c>
      <c r="D61" s="45">
        <v>-1</v>
      </c>
      <c r="E61" s="48">
        <v>-1415</v>
      </c>
      <c r="F61" s="45">
        <f t="shared" si="0"/>
        <v>6</v>
      </c>
      <c r="G61" s="48">
        <f t="shared" si="1"/>
        <v>14246</v>
      </c>
    </row>
    <row r="62" spans="1:7" ht="24" x14ac:dyDescent="0.25">
      <c r="A62" s="42" t="s">
        <v>89</v>
      </c>
      <c r="B62" s="43">
        <v>17784</v>
      </c>
      <c r="C62" s="44">
        <v>39673979</v>
      </c>
      <c r="D62" s="45">
        <v>-1607</v>
      </c>
      <c r="E62" s="48">
        <v>-3583883</v>
      </c>
      <c r="F62" s="45">
        <f t="shared" si="0"/>
        <v>16177</v>
      </c>
      <c r="G62" s="48">
        <f t="shared" si="1"/>
        <v>36090096</v>
      </c>
    </row>
    <row r="63" spans="1:7" ht="24" x14ac:dyDescent="0.25">
      <c r="A63" s="42" t="s">
        <v>90</v>
      </c>
      <c r="B63" s="43">
        <v>19219</v>
      </c>
      <c r="C63" s="44">
        <v>42900079</v>
      </c>
      <c r="D63" s="45">
        <v>-1736</v>
      </c>
      <c r="E63" s="48">
        <v>-3875307</v>
      </c>
      <c r="F63" s="45">
        <f t="shared" si="0"/>
        <v>17483</v>
      </c>
      <c r="G63" s="48">
        <f t="shared" si="1"/>
        <v>39024772</v>
      </c>
    </row>
    <row r="64" spans="1:7" x14ac:dyDescent="0.25">
      <c r="A64" s="55" t="s">
        <v>91</v>
      </c>
      <c r="B64" s="56">
        <f t="shared" ref="B64:G64" si="2">SUM(B5:B63)</f>
        <v>360141</v>
      </c>
      <c r="C64" s="57">
        <f t="shared" si="2"/>
        <v>798411648</v>
      </c>
      <c r="D64" s="56">
        <f t="shared" si="2"/>
        <v>-32534</v>
      </c>
      <c r="E64" s="57">
        <f t="shared" si="2"/>
        <v>-72123188</v>
      </c>
      <c r="F64" s="56">
        <f t="shared" si="2"/>
        <v>327607</v>
      </c>
      <c r="G64" s="57">
        <f t="shared" si="2"/>
        <v>726288460</v>
      </c>
    </row>
  </sheetData>
  <mergeCells count="6">
    <mergeCell ref="A3:A4"/>
    <mergeCell ref="A2:G2"/>
    <mergeCell ref="E1:G1"/>
    <mergeCell ref="B3:C3"/>
    <mergeCell ref="D3:E3"/>
    <mergeCell ref="F3:G3"/>
  </mergeCells>
  <pageMargins left="0.7" right="0.7" top="0.75" bottom="0.75" header="0.3" footer="0.3"/>
  <pageSetup paperSize="9" scale="8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8"/>
  <sheetViews>
    <sheetView view="pageBreakPreview" topLeftCell="A53" zoomScaleNormal="100" zoomScaleSheetLayoutView="100" workbookViewId="0">
      <selection activeCell="F82" sqref="F82"/>
    </sheetView>
  </sheetViews>
  <sheetFormatPr defaultRowHeight="15" outlineLevelRow="2" x14ac:dyDescent="0.25"/>
  <cols>
    <col min="1" max="1" width="23.7109375" customWidth="1"/>
    <col min="2" max="2" width="15.7109375" customWidth="1"/>
    <col min="3" max="3" width="22.28515625" customWidth="1"/>
  </cols>
  <sheetData>
    <row r="1" spans="1:3" ht="48.75" customHeight="1" x14ac:dyDescent="0.25">
      <c r="A1" s="16"/>
      <c r="B1" s="448" t="s">
        <v>25</v>
      </c>
      <c r="C1" s="448"/>
    </row>
    <row r="2" spans="1:3" ht="44.25" customHeight="1" x14ac:dyDescent="0.25">
      <c r="A2" s="471" t="s">
        <v>16</v>
      </c>
      <c r="B2" s="471"/>
      <c r="C2" s="471"/>
    </row>
    <row r="3" spans="1:3" ht="24" customHeight="1" x14ac:dyDescent="0.25">
      <c r="A3" s="450" t="s">
        <v>1</v>
      </c>
      <c r="B3" s="412" t="s">
        <v>2</v>
      </c>
      <c r="C3" s="413"/>
    </row>
    <row r="4" spans="1:3" x14ac:dyDescent="0.25">
      <c r="A4" s="450"/>
      <c r="B4" s="5" t="s">
        <v>5</v>
      </c>
      <c r="C4" s="4" t="s">
        <v>217</v>
      </c>
    </row>
    <row r="5" spans="1:3" ht="14.25" customHeight="1" x14ac:dyDescent="0.25">
      <c r="A5" s="24" t="s">
        <v>26</v>
      </c>
      <c r="B5" s="25"/>
      <c r="C5" s="26"/>
    </row>
    <row r="6" spans="1:3" ht="11.65" customHeight="1" x14ac:dyDescent="0.25">
      <c r="A6" s="19" t="s">
        <v>11</v>
      </c>
      <c r="B6" s="17">
        <v>3164</v>
      </c>
      <c r="C6" s="18">
        <v>97891592</v>
      </c>
    </row>
    <row r="7" spans="1:3" ht="11.65" customHeight="1" outlineLevel="1" x14ac:dyDescent="0.25">
      <c r="A7" s="20" t="s">
        <v>17</v>
      </c>
      <c r="B7" s="17">
        <v>950</v>
      </c>
      <c r="C7" s="18">
        <v>28465446</v>
      </c>
    </row>
    <row r="8" spans="1:3" ht="11.65" customHeight="1" outlineLevel="2" x14ac:dyDescent="0.25">
      <c r="A8" s="21" t="s">
        <v>21</v>
      </c>
      <c r="B8" s="22">
        <v>361</v>
      </c>
      <c r="C8" s="23">
        <v>10560757</v>
      </c>
    </row>
    <row r="9" spans="1:3" ht="11.65" customHeight="1" outlineLevel="2" x14ac:dyDescent="0.25">
      <c r="A9" s="21" t="s">
        <v>18</v>
      </c>
      <c r="B9" s="22">
        <v>7</v>
      </c>
      <c r="C9" s="23">
        <v>274695</v>
      </c>
    </row>
    <row r="10" spans="1:3" ht="11.65" customHeight="1" outlineLevel="2" x14ac:dyDescent="0.25">
      <c r="A10" s="21" t="s">
        <v>20</v>
      </c>
      <c r="B10" s="22">
        <v>441</v>
      </c>
      <c r="C10" s="23">
        <v>12945587</v>
      </c>
    </row>
    <row r="11" spans="1:3" ht="11.65" customHeight="1" outlineLevel="2" x14ac:dyDescent="0.25">
      <c r="A11" s="21" t="s">
        <v>19</v>
      </c>
      <c r="B11" s="22">
        <v>141</v>
      </c>
      <c r="C11" s="23">
        <v>4684407</v>
      </c>
    </row>
    <row r="12" spans="1:3" ht="11.65" customHeight="1" outlineLevel="2" x14ac:dyDescent="0.25">
      <c r="A12" s="20" t="s">
        <v>22</v>
      </c>
      <c r="B12" s="17">
        <v>634</v>
      </c>
      <c r="C12" s="18">
        <v>20480350</v>
      </c>
    </row>
    <row r="13" spans="1:3" ht="11.65" customHeight="1" outlineLevel="1" x14ac:dyDescent="0.25">
      <c r="A13" s="21" t="s">
        <v>21</v>
      </c>
      <c r="B13" s="22">
        <v>226</v>
      </c>
      <c r="C13" s="23">
        <v>7581987</v>
      </c>
    </row>
    <row r="14" spans="1:3" ht="11.65" customHeight="1" outlineLevel="2" x14ac:dyDescent="0.25">
      <c r="A14" s="21" t="s">
        <v>18</v>
      </c>
      <c r="B14" s="22">
        <v>10</v>
      </c>
      <c r="C14" s="23">
        <v>289433</v>
      </c>
    </row>
    <row r="15" spans="1:3" ht="11.65" customHeight="1" outlineLevel="2" x14ac:dyDescent="0.25">
      <c r="A15" s="21" t="s">
        <v>20</v>
      </c>
      <c r="B15" s="22">
        <v>301</v>
      </c>
      <c r="C15" s="23">
        <v>9882772</v>
      </c>
    </row>
    <row r="16" spans="1:3" ht="11.65" customHeight="1" outlineLevel="2" x14ac:dyDescent="0.25">
      <c r="A16" s="21" t="s">
        <v>19</v>
      </c>
      <c r="B16" s="22">
        <v>97</v>
      </c>
      <c r="C16" s="23">
        <v>2726158</v>
      </c>
    </row>
    <row r="17" spans="1:3" ht="11.65" customHeight="1" outlineLevel="2" x14ac:dyDescent="0.25">
      <c r="A17" s="20" t="s">
        <v>23</v>
      </c>
      <c r="B17" s="17">
        <v>792</v>
      </c>
      <c r="C17" s="18">
        <v>24472898</v>
      </c>
    </row>
    <row r="18" spans="1:3" ht="11.65" customHeight="1" outlineLevel="2" x14ac:dyDescent="0.25">
      <c r="A18" s="20" t="s">
        <v>24</v>
      </c>
      <c r="B18" s="17">
        <v>788</v>
      </c>
      <c r="C18" s="18">
        <v>24472898</v>
      </c>
    </row>
    <row r="19" spans="1:3" s="30" customFormat="1" x14ac:dyDescent="0.25">
      <c r="A19" s="465" t="s">
        <v>27</v>
      </c>
      <c r="B19" s="466"/>
      <c r="C19" s="467"/>
    </row>
    <row r="20" spans="1:3" s="30" customFormat="1" x14ac:dyDescent="0.25">
      <c r="A20" s="34" t="s">
        <v>11</v>
      </c>
      <c r="B20" s="35">
        <f>B21+B26+B31+B36</f>
        <v>3517</v>
      </c>
      <c r="C20" s="36">
        <f>C21+C26+C31+C36</f>
        <v>79651491</v>
      </c>
    </row>
    <row r="21" spans="1:3" s="30" customFormat="1" x14ac:dyDescent="0.25">
      <c r="A21" s="37" t="s">
        <v>17</v>
      </c>
      <c r="B21" s="35">
        <v>1077</v>
      </c>
      <c r="C21" s="36">
        <v>24701751</v>
      </c>
    </row>
    <row r="22" spans="1:3" s="30" customFormat="1" x14ac:dyDescent="0.25">
      <c r="A22" s="38" t="s">
        <v>21</v>
      </c>
      <c r="B22" s="31">
        <v>32</v>
      </c>
      <c r="C22" s="32">
        <v>603337</v>
      </c>
    </row>
    <row r="23" spans="1:3" s="30" customFormat="1" x14ac:dyDescent="0.25">
      <c r="A23" s="38" t="s">
        <v>18</v>
      </c>
      <c r="B23" s="31">
        <v>13</v>
      </c>
      <c r="C23" s="32">
        <v>305490</v>
      </c>
    </row>
    <row r="24" spans="1:3" s="30" customFormat="1" x14ac:dyDescent="0.25">
      <c r="A24" s="38" t="s">
        <v>20</v>
      </c>
      <c r="B24" s="31">
        <v>386</v>
      </c>
      <c r="C24" s="32">
        <v>9017695</v>
      </c>
    </row>
    <row r="25" spans="1:3" s="30" customFormat="1" x14ac:dyDescent="0.25">
      <c r="A25" s="38" t="s">
        <v>19</v>
      </c>
      <c r="B25" s="31">
        <v>646</v>
      </c>
      <c r="C25" s="32">
        <v>14775229</v>
      </c>
    </row>
    <row r="26" spans="1:3" s="30" customFormat="1" x14ac:dyDescent="0.25">
      <c r="A26" s="37" t="s">
        <v>22</v>
      </c>
      <c r="B26" s="35">
        <v>775</v>
      </c>
      <c r="C26" s="36">
        <v>17568183</v>
      </c>
    </row>
    <row r="27" spans="1:3" s="30" customFormat="1" x14ac:dyDescent="0.25">
      <c r="A27" s="38" t="s">
        <v>21</v>
      </c>
      <c r="B27" s="31">
        <v>24</v>
      </c>
      <c r="C27" s="32">
        <v>538006</v>
      </c>
    </row>
    <row r="28" spans="1:3" s="30" customFormat="1" x14ac:dyDescent="0.25">
      <c r="A28" s="38" t="s">
        <v>18</v>
      </c>
      <c r="B28" s="31">
        <v>12</v>
      </c>
      <c r="C28" s="32">
        <v>269489</v>
      </c>
    </row>
    <row r="29" spans="1:3" s="30" customFormat="1" x14ac:dyDescent="0.25">
      <c r="A29" s="38" t="s">
        <v>20</v>
      </c>
      <c r="B29" s="31">
        <v>289</v>
      </c>
      <c r="C29" s="32">
        <v>6541356</v>
      </c>
    </row>
    <row r="30" spans="1:3" s="30" customFormat="1" x14ac:dyDescent="0.25">
      <c r="A30" s="38" t="s">
        <v>19</v>
      </c>
      <c r="B30" s="31">
        <v>450</v>
      </c>
      <c r="C30" s="32">
        <v>10219332</v>
      </c>
    </row>
    <row r="31" spans="1:3" s="30" customFormat="1" x14ac:dyDescent="0.25">
      <c r="A31" s="37" t="s">
        <v>23</v>
      </c>
      <c r="B31" s="35">
        <v>832</v>
      </c>
      <c r="C31" s="36">
        <v>18690779</v>
      </c>
    </row>
    <row r="32" spans="1:3" s="30" customFormat="1" x14ac:dyDescent="0.25">
      <c r="A32" s="38" t="s">
        <v>21</v>
      </c>
      <c r="B32" s="31">
        <v>25</v>
      </c>
      <c r="C32" s="32">
        <v>558669</v>
      </c>
    </row>
    <row r="33" spans="1:7" s="30" customFormat="1" x14ac:dyDescent="0.25">
      <c r="A33" s="38" t="s">
        <v>18</v>
      </c>
      <c r="B33" s="31">
        <v>12</v>
      </c>
      <c r="C33" s="32">
        <v>283122</v>
      </c>
    </row>
    <row r="34" spans="1:7" s="30" customFormat="1" x14ac:dyDescent="0.25">
      <c r="A34" s="38" t="s">
        <v>20</v>
      </c>
      <c r="B34" s="31">
        <v>310</v>
      </c>
      <c r="C34" s="32">
        <v>6942234</v>
      </c>
      <c r="G34" s="33"/>
    </row>
    <row r="35" spans="1:7" s="30" customFormat="1" x14ac:dyDescent="0.25">
      <c r="A35" s="38" t="s">
        <v>19</v>
      </c>
      <c r="B35" s="31">
        <v>485</v>
      </c>
      <c r="C35" s="32">
        <v>10906754</v>
      </c>
    </row>
    <row r="36" spans="1:7" s="30" customFormat="1" x14ac:dyDescent="0.25">
      <c r="A36" s="37" t="s">
        <v>24</v>
      </c>
      <c r="B36" s="35">
        <v>833</v>
      </c>
      <c r="C36" s="36">
        <v>18690778</v>
      </c>
    </row>
    <row r="37" spans="1:7" s="30" customFormat="1" x14ac:dyDescent="0.25">
      <c r="A37" s="38" t="s">
        <v>21</v>
      </c>
      <c r="B37" s="31">
        <v>26</v>
      </c>
      <c r="C37" s="32">
        <v>558670</v>
      </c>
    </row>
    <row r="38" spans="1:7" s="30" customFormat="1" x14ac:dyDescent="0.25">
      <c r="A38" s="38" t="s">
        <v>18</v>
      </c>
      <c r="B38" s="31">
        <v>13</v>
      </c>
      <c r="C38" s="32">
        <v>283121</v>
      </c>
    </row>
    <row r="39" spans="1:7" s="30" customFormat="1" x14ac:dyDescent="0.25">
      <c r="A39" s="38" t="s">
        <v>20</v>
      </c>
      <c r="B39" s="31">
        <v>309</v>
      </c>
      <c r="C39" s="32">
        <v>6942232</v>
      </c>
    </row>
    <row r="40" spans="1:7" s="30" customFormat="1" x14ac:dyDescent="0.25">
      <c r="A40" s="38" t="s">
        <v>19</v>
      </c>
      <c r="B40" s="31">
        <v>485</v>
      </c>
      <c r="C40" s="32">
        <v>10906755</v>
      </c>
    </row>
    <row r="41" spans="1:7" s="30" customFormat="1" x14ac:dyDescent="0.25">
      <c r="A41" s="468" t="s">
        <v>28</v>
      </c>
      <c r="B41" s="469"/>
      <c r="C41" s="470"/>
    </row>
    <row r="42" spans="1:7" s="30" customFormat="1" x14ac:dyDescent="0.25">
      <c r="A42" s="27" t="s">
        <v>11</v>
      </c>
      <c r="B42" s="28">
        <v>12789</v>
      </c>
      <c r="C42" s="29">
        <v>371194786</v>
      </c>
    </row>
    <row r="43" spans="1:7" s="30" customFormat="1" x14ac:dyDescent="0.25">
      <c r="A43" s="20" t="s">
        <v>29</v>
      </c>
      <c r="B43" s="28">
        <v>3442</v>
      </c>
      <c r="C43" s="29">
        <v>96606038</v>
      </c>
    </row>
    <row r="44" spans="1:7" s="30" customFormat="1" x14ac:dyDescent="0.25">
      <c r="A44" s="21" t="s">
        <v>21</v>
      </c>
      <c r="B44" s="31">
        <v>2100</v>
      </c>
      <c r="C44" s="32">
        <v>57596643</v>
      </c>
    </row>
    <row r="45" spans="1:7" s="30" customFormat="1" x14ac:dyDescent="0.25">
      <c r="A45" s="21" t="s">
        <v>18</v>
      </c>
      <c r="B45" s="31">
        <v>402</v>
      </c>
      <c r="C45" s="32">
        <v>11056443</v>
      </c>
    </row>
    <row r="46" spans="1:7" s="30" customFormat="1" x14ac:dyDescent="0.25">
      <c r="A46" s="21" t="s">
        <v>20</v>
      </c>
      <c r="B46" s="31">
        <v>258</v>
      </c>
      <c r="C46" s="32">
        <v>8111409</v>
      </c>
    </row>
    <row r="47" spans="1:7" s="30" customFormat="1" x14ac:dyDescent="0.25">
      <c r="A47" s="21" t="s">
        <v>30</v>
      </c>
      <c r="B47" s="31">
        <v>682</v>
      </c>
      <c r="C47" s="32">
        <v>19841543</v>
      </c>
    </row>
    <row r="48" spans="1:7" s="30" customFormat="1" x14ac:dyDescent="0.25">
      <c r="A48" s="20" t="s">
        <v>31</v>
      </c>
      <c r="B48" s="28">
        <v>3052</v>
      </c>
      <c r="C48" s="29">
        <v>90549717</v>
      </c>
    </row>
    <row r="49" spans="1:3" s="30" customFormat="1" x14ac:dyDescent="0.25">
      <c r="A49" s="21" t="s">
        <v>21</v>
      </c>
      <c r="B49" s="31">
        <v>1692</v>
      </c>
      <c r="C49" s="32">
        <v>50184708</v>
      </c>
    </row>
    <row r="50" spans="1:3" s="30" customFormat="1" x14ac:dyDescent="0.25">
      <c r="A50" s="21" t="s">
        <v>18</v>
      </c>
      <c r="B50" s="31">
        <v>361</v>
      </c>
      <c r="C50" s="32">
        <v>10711119</v>
      </c>
    </row>
    <row r="51" spans="1:3" s="30" customFormat="1" x14ac:dyDescent="0.25">
      <c r="A51" s="21" t="s">
        <v>20</v>
      </c>
      <c r="B51" s="31">
        <v>289</v>
      </c>
      <c r="C51" s="32">
        <v>8586319</v>
      </c>
    </row>
    <row r="52" spans="1:3" s="30" customFormat="1" x14ac:dyDescent="0.25">
      <c r="A52" s="21" t="s">
        <v>30</v>
      </c>
      <c r="B52" s="31">
        <v>710</v>
      </c>
      <c r="C52" s="32">
        <v>21067571</v>
      </c>
    </row>
    <row r="53" spans="1:3" s="30" customFormat="1" x14ac:dyDescent="0.25">
      <c r="A53" s="20" t="s">
        <v>32</v>
      </c>
      <c r="B53" s="28">
        <v>3097</v>
      </c>
      <c r="C53" s="29">
        <v>91240336</v>
      </c>
    </row>
    <row r="54" spans="1:3" s="30" customFormat="1" x14ac:dyDescent="0.25">
      <c r="A54" s="21" t="s">
        <v>21</v>
      </c>
      <c r="B54" s="31">
        <v>1719</v>
      </c>
      <c r="C54" s="32">
        <v>50567465</v>
      </c>
    </row>
    <row r="55" spans="1:3" s="30" customFormat="1" x14ac:dyDescent="0.25">
      <c r="A55" s="21" t="s">
        <v>18</v>
      </c>
      <c r="B55" s="31">
        <v>366</v>
      </c>
      <c r="C55" s="32">
        <v>10792813</v>
      </c>
    </row>
    <row r="56" spans="1:3" s="30" customFormat="1" x14ac:dyDescent="0.25">
      <c r="A56" s="21" t="s">
        <v>20</v>
      </c>
      <c r="B56" s="31">
        <v>293</v>
      </c>
      <c r="C56" s="32">
        <v>8651805</v>
      </c>
    </row>
    <row r="57" spans="1:3" s="30" customFormat="1" x14ac:dyDescent="0.25">
      <c r="A57" s="21" t="s">
        <v>30</v>
      </c>
      <c r="B57" s="31">
        <v>719</v>
      </c>
      <c r="C57" s="32">
        <v>21228253</v>
      </c>
    </row>
    <row r="58" spans="1:3" s="30" customFormat="1" x14ac:dyDescent="0.25">
      <c r="A58" s="20" t="s">
        <v>33</v>
      </c>
      <c r="B58" s="28">
        <v>3198</v>
      </c>
      <c r="C58" s="29">
        <v>92798695</v>
      </c>
    </row>
    <row r="59" spans="1:3" x14ac:dyDescent="0.25">
      <c r="A59" s="472" t="s">
        <v>48</v>
      </c>
      <c r="B59" s="473"/>
      <c r="C59" s="474"/>
    </row>
    <row r="60" spans="1:3" x14ac:dyDescent="0.25">
      <c r="A60" s="118" t="s">
        <v>113</v>
      </c>
      <c r="B60" s="315">
        <v>1183</v>
      </c>
      <c r="C60" s="317">
        <v>4165615</v>
      </c>
    </row>
    <row r="61" spans="1:3" x14ac:dyDescent="0.25">
      <c r="A61" s="119" t="s">
        <v>17</v>
      </c>
      <c r="B61" s="315">
        <v>293</v>
      </c>
      <c r="C61" s="317">
        <v>1039643</v>
      </c>
    </row>
    <row r="62" spans="1:3" x14ac:dyDescent="0.25">
      <c r="A62" s="119" t="s">
        <v>22</v>
      </c>
      <c r="B62" s="116">
        <v>233</v>
      </c>
      <c r="C62" s="318">
        <v>826747</v>
      </c>
    </row>
    <row r="63" spans="1:3" x14ac:dyDescent="0.25">
      <c r="A63" s="120" t="s">
        <v>18</v>
      </c>
      <c r="B63" s="316">
        <v>46</v>
      </c>
      <c r="C63" s="319">
        <v>165349</v>
      </c>
    </row>
    <row r="64" spans="1:3" x14ac:dyDescent="0.25">
      <c r="A64" s="120" t="s">
        <v>19</v>
      </c>
      <c r="B64" s="316">
        <v>47</v>
      </c>
      <c r="C64" s="319">
        <v>165350</v>
      </c>
    </row>
    <row r="65" spans="1:3" x14ac:dyDescent="0.25">
      <c r="A65" s="120" t="s">
        <v>20</v>
      </c>
      <c r="B65" s="316">
        <v>47</v>
      </c>
      <c r="C65" s="319">
        <v>165350</v>
      </c>
    </row>
    <row r="66" spans="1:3" x14ac:dyDescent="0.25">
      <c r="A66" s="120" t="s">
        <v>21</v>
      </c>
      <c r="B66" s="316">
        <v>93</v>
      </c>
      <c r="C66" s="319">
        <v>330698</v>
      </c>
    </row>
    <row r="67" spans="1:3" x14ac:dyDescent="0.25">
      <c r="A67" s="119" t="s">
        <v>23</v>
      </c>
      <c r="B67" s="315">
        <v>293</v>
      </c>
      <c r="C67" s="317">
        <v>1039643</v>
      </c>
    </row>
    <row r="68" spans="1:3" x14ac:dyDescent="0.25">
      <c r="A68" s="119" t="s">
        <v>24</v>
      </c>
      <c r="B68" s="116">
        <v>364</v>
      </c>
      <c r="C68" s="318">
        <v>1259582</v>
      </c>
    </row>
    <row r="69" spans="1:3" x14ac:dyDescent="0.25">
      <c r="A69" s="120" t="s">
        <v>18</v>
      </c>
      <c r="B69" s="316">
        <v>73</v>
      </c>
      <c r="C69" s="319">
        <v>251916</v>
      </c>
    </row>
    <row r="70" spans="1:3" x14ac:dyDescent="0.25">
      <c r="A70" s="120" t="s">
        <v>19</v>
      </c>
      <c r="B70" s="316">
        <v>73</v>
      </c>
      <c r="C70" s="319">
        <v>251916</v>
      </c>
    </row>
    <row r="71" spans="1:3" x14ac:dyDescent="0.25">
      <c r="A71" s="120" t="s">
        <v>20</v>
      </c>
      <c r="B71" s="316">
        <v>72</v>
      </c>
      <c r="C71" s="319">
        <v>251917</v>
      </c>
    </row>
    <row r="72" spans="1:3" x14ac:dyDescent="0.25">
      <c r="A72" s="120" t="s">
        <v>21</v>
      </c>
      <c r="B72" s="316">
        <v>146</v>
      </c>
      <c r="C72" s="319">
        <v>503833</v>
      </c>
    </row>
    <row r="73" spans="1:3" x14ac:dyDescent="0.25">
      <c r="A73" s="118" t="s">
        <v>114</v>
      </c>
      <c r="B73" s="315">
        <v>2169</v>
      </c>
      <c r="C73" s="317">
        <v>1402347</v>
      </c>
    </row>
    <row r="74" spans="1:3" x14ac:dyDescent="0.25">
      <c r="A74" s="119" t="s">
        <v>17</v>
      </c>
      <c r="B74" s="116">
        <v>246</v>
      </c>
      <c r="C74" s="318">
        <v>143922</v>
      </c>
    </row>
    <row r="75" spans="1:3" x14ac:dyDescent="0.25">
      <c r="A75" s="120" t="s">
        <v>18</v>
      </c>
      <c r="B75" s="316">
        <v>2</v>
      </c>
      <c r="C75" s="319">
        <v>1284</v>
      </c>
    </row>
    <row r="76" spans="1:3" x14ac:dyDescent="0.25">
      <c r="A76" s="120" t="s">
        <v>19</v>
      </c>
      <c r="B76" s="316">
        <v>110</v>
      </c>
      <c r="C76" s="319">
        <v>64429</v>
      </c>
    </row>
    <row r="77" spans="1:3" x14ac:dyDescent="0.25">
      <c r="A77" s="120" t="s">
        <v>20</v>
      </c>
      <c r="B77" s="316">
        <v>133</v>
      </c>
      <c r="C77" s="319">
        <v>77648</v>
      </c>
    </row>
    <row r="78" spans="1:3" x14ac:dyDescent="0.25">
      <c r="A78" s="120" t="s">
        <v>21</v>
      </c>
      <c r="B78" s="316">
        <v>1</v>
      </c>
      <c r="C78" s="319">
        <v>561</v>
      </c>
    </row>
    <row r="79" spans="1:3" x14ac:dyDescent="0.25">
      <c r="A79" s="119" t="s">
        <v>22</v>
      </c>
      <c r="B79" s="116">
        <v>439</v>
      </c>
      <c r="C79" s="318">
        <v>287320</v>
      </c>
    </row>
    <row r="80" spans="1:3" x14ac:dyDescent="0.25">
      <c r="A80" s="120" t="s">
        <v>18</v>
      </c>
      <c r="B80" s="316">
        <v>88</v>
      </c>
      <c r="C80" s="319">
        <v>57464</v>
      </c>
    </row>
    <row r="81" spans="1:3" x14ac:dyDescent="0.25">
      <c r="A81" s="120" t="s">
        <v>19</v>
      </c>
      <c r="B81" s="316">
        <v>88</v>
      </c>
      <c r="C81" s="319">
        <v>57464</v>
      </c>
    </row>
    <row r="82" spans="1:3" x14ac:dyDescent="0.25">
      <c r="A82" s="120" t="s">
        <v>20</v>
      </c>
      <c r="B82" s="316">
        <v>88</v>
      </c>
      <c r="C82" s="319">
        <v>57465</v>
      </c>
    </row>
    <row r="83" spans="1:3" x14ac:dyDescent="0.25">
      <c r="A83" s="120" t="s">
        <v>21</v>
      </c>
      <c r="B83" s="316">
        <v>175</v>
      </c>
      <c r="C83" s="319">
        <v>114927</v>
      </c>
    </row>
    <row r="84" spans="1:3" x14ac:dyDescent="0.25">
      <c r="A84" s="119" t="s">
        <v>23</v>
      </c>
      <c r="B84" s="315">
        <v>630</v>
      </c>
      <c r="C84" s="317">
        <v>412196</v>
      </c>
    </row>
    <row r="85" spans="1:3" x14ac:dyDescent="0.25">
      <c r="A85" s="119" t="s">
        <v>24</v>
      </c>
      <c r="B85" s="116">
        <v>854</v>
      </c>
      <c r="C85" s="318">
        <v>558909</v>
      </c>
    </row>
    <row r="86" spans="1:3" x14ac:dyDescent="0.25">
      <c r="A86" s="120" t="s">
        <v>18</v>
      </c>
      <c r="B86" s="316">
        <v>171</v>
      </c>
      <c r="C86" s="319">
        <v>111782</v>
      </c>
    </row>
    <row r="87" spans="1:3" x14ac:dyDescent="0.25">
      <c r="A87" s="120" t="s">
        <v>19</v>
      </c>
      <c r="B87" s="316">
        <v>171</v>
      </c>
      <c r="C87" s="319">
        <v>111782</v>
      </c>
    </row>
    <row r="88" spans="1:3" x14ac:dyDescent="0.25">
      <c r="A88" s="120" t="s">
        <v>20</v>
      </c>
      <c r="B88" s="316">
        <v>171</v>
      </c>
      <c r="C88" s="319">
        <v>111781</v>
      </c>
    </row>
    <row r="89" spans="1:3" x14ac:dyDescent="0.25">
      <c r="A89" s="120" t="s">
        <v>21</v>
      </c>
      <c r="B89" s="316">
        <v>341</v>
      </c>
      <c r="C89" s="319">
        <v>223564</v>
      </c>
    </row>
    <row r="90" spans="1:3" x14ac:dyDescent="0.25">
      <c r="A90" s="118" t="s">
        <v>116</v>
      </c>
      <c r="B90" s="315">
        <v>1102</v>
      </c>
      <c r="C90" s="317">
        <v>12311000</v>
      </c>
    </row>
    <row r="91" spans="1:3" x14ac:dyDescent="0.25">
      <c r="A91" s="119" t="s">
        <v>17</v>
      </c>
      <c r="B91" s="116">
        <v>296</v>
      </c>
      <c r="C91" s="318">
        <v>3310931</v>
      </c>
    </row>
    <row r="92" spans="1:3" x14ac:dyDescent="0.25">
      <c r="A92" s="120" t="s">
        <v>18</v>
      </c>
      <c r="B92" s="316">
        <v>2</v>
      </c>
      <c r="C92" s="319">
        <v>16572</v>
      </c>
    </row>
    <row r="93" spans="1:3" x14ac:dyDescent="0.25">
      <c r="A93" s="120" t="s">
        <v>19</v>
      </c>
      <c r="B93" s="316">
        <v>104</v>
      </c>
      <c r="C93" s="319">
        <v>1146372</v>
      </c>
    </row>
    <row r="94" spans="1:3" x14ac:dyDescent="0.25">
      <c r="A94" s="120" t="s">
        <v>20</v>
      </c>
      <c r="B94" s="316">
        <v>189</v>
      </c>
      <c r="C94" s="319">
        <v>2134602</v>
      </c>
    </row>
    <row r="95" spans="1:3" x14ac:dyDescent="0.25">
      <c r="A95" s="120" t="s">
        <v>21</v>
      </c>
      <c r="B95" s="316">
        <v>1</v>
      </c>
      <c r="C95" s="319">
        <v>13385</v>
      </c>
    </row>
    <row r="96" spans="1:3" x14ac:dyDescent="0.25">
      <c r="A96" s="119" t="s">
        <v>22</v>
      </c>
      <c r="B96" s="116">
        <v>256</v>
      </c>
      <c r="C96" s="318">
        <v>2857293</v>
      </c>
    </row>
    <row r="97" spans="1:3" x14ac:dyDescent="0.25">
      <c r="A97" s="120" t="s">
        <v>18</v>
      </c>
      <c r="B97" s="316">
        <v>1</v>
      </c>
      <c r="C97" s="319">
        <v>17646</v>
      </c>
    </row>
    <row r="98" spans="1:3" x14ac:dyDescent="0.25">
      <c r="A98" s="120" t="s">
        <v>19</v>
      </c>
      <c r="B98" s="316">
        <v>95</v>
      </c>
      <c r="C98" s="319">
        <v>1056717</v>
      </c>
    </row>
    <row r="99" spans="1:3" x14ac:dyDescent="0.25">
      <c r="A99" s="120" t="s">
        <v>20</v>
      </c>
      <c r="B99" s="316">
        <v>159</v>
      </c>
      <c r="C99" s="319">
        <v>1773974</v>
      </c>
    </row>
    <row r="100" spans="1:3" x14ac:dyDescent="0.25">
      <c r="A100" s="120" t="s">
        <v>21</v>
      </c>
      <c r="B100" s="316">
        <v>1</v>
      </c>
      <c r="C100" s="319">
        <v>8956</v>
      </c>
    </row>
    <row r="101" spans="1:3" x14ac:dyDescent="0.25">
      <c r="A101" s="119" t="s">
        <v>23</v>
      </c>
      <c r="B101" s="315">
        <v>275</v>
      </c>
      <c r="C101" s="317">
        <v>3081074</v>
      </c>
    </row>
    <row r="102" spans="1:3" x14ac:dyDescent="0.25">
      <c r="A102" s="119" t="s">
        <v>24</v>
      </c>
      <c r="B102" s="315">
        <v>275</v>
      </c>
      <c r="C102" s="317">
        <v>3061702</v>
      </c>
    </row>
    <row r="103" spans="1:3" x14ac:dyDescent="0.25">
      <c r="A103" s="118" t="s">
        <v>11</v>
      </c>
      <c r="B103" s="315">
        <v>2993</v>
      </c>
      <c r="C103" s="317">
        <v>68597692</v>
      </c>
    </row>
    <row r="104" spans="1:3" x14ac:dyDescent="0.25">
      <c r="A104" s="119" t="s">
        <v>17</v>
      </c>
      <c r="B104" s="116">
        <v>823</v>
      </c>
      <c r="C104" s="318">
        <v>20562136</v>
      </c>
    </row>
    <row r="105" spans="1:3" x14ac:dyDescent="0.25">
      <c r="A105" s="120" t="s">
        <v>18</v>
      </c>
      <c r="B105" s="316">
        <v>19</v>
      </c>
      <c r="C105" s="319">
        <v>1198506</v>
      </c>
    </row>
    <row r="106" spans="1:3" x14ac:dyDescent="0.25">
      <c r="A106" s="120" t="s">
        <v>19</v>
      </c>
      <c r="B106" s="316">
        <v>358</v>
      </c>
      <c r="C106" s="319">
        <v>8606879</v>
      </c>
    </row>
    <row r="107" spans="1:3" x14ac:dyDescent="0.25">
      <c r="A107" s="120" t="s">
        <v>20</v>
      </c>
      <c r="B107" s="316">
        <v>438</v>
      </c>
      <c r="C107" s="319">
        <v>10590923</v>
      </c>
    </row>
    <row r="108" spans="1:3" x14ac:dyDescent="0.25">
      <c r="A108" s="120" t="s">
        <v>21</v>
      </c>
      <c r="B108" s="316">
        <v>8</v>
      </c>
      <c r="C108" s="319">
        <v>165828</v>
      </c>
    </row>
    <row r="109" spans="1:3" x14ac:dyDescent="0.25">
      <c r="A109" s="119" t="s">
        <v>22</v>
      </c>
      <c r="B109" s="116">
        <v>672</v>
      </c>
      <c r="C109" s="318">
        <v>13736712</v>
      </c>
    </row>
    <row r="110" spans="1:3" x14ac:dyDescent="0.25">
      <c r="A110" s="120" t="s">
        <v>18</v>
      </c>
      <c r="B110" s="316">
        <v>40</v>
      </c>
      <c r="C110" s="319">
        <v>841182</v>
      </c>
    </row>
    <row r="111" spans="1:3" x14ac:dyDescent="0.25">
      <c r="A111" s="120" t="s">
        <v>19</v>
      </c>
      <c r="B111" s="316">
        <v>256</v>
      </c>
      <c r="C111" s="319">
        <v>5234036</v>
      </c>
    </row>
    <row r="112" spans="1:3" x14ac:dyDescent="0.25">
      <c r="A112" s="120" t="s">
        <v>20</v>
      </c>
      <c r="B112" s="316">
        <v>367</v>
      </c>
      <c r="C112" s="319">
        <v>7485345</v>
      </c>
    </row>
    <row r="113" spans="1:3" x14ac:dyDescent="0.25">
      <c r="A113" s="120" t="s">
        <v>21</v>
      </c>
      <c r="B113" s="316">
        <v>9</v>
      </c>
      <c r="C113" s="319">
        <v>176149</v>
      </c>
    </row>
    <row r="114" spans="1:3" x14ac:dyDescent="0.25">
      <c r="A114" s="119" t="s">
        <v>23</v>
      </c>
      <c r="B114" s="315">
        <v>748</v>
      </c>
      <c r="C114" s="317">
        <v>17149424</v>
      </c>
    </row>
    <row r="115" spans="1:3" x14ac:dyDescent="0.25">
      <c r="A115" s="119" t="s">
        <v>24</v>
      </c>
      <c r="B115" s="315">
        <v>750</v>
      </c>
      <c r="C115" s="317">
        <v>17149420</v>
      </c>
    </row>
    <row r="116" spans="1:3" x14ac:dyDescent="0.25">
      <c r="A116" s="118" t="s">
        <v>117</v>
      </c>
      <c r="B116" s="315">
        <v>11225</v>
      </c>
      <c r="C116" s="317">
        <v>7907263</v>
      </c>
    </row>
    <row r="117" spans="1:3" x14ac:dyDescent="0.25">
      <c r="A117" s="119" t="s">
        <v>17</v>
      </c>
      <c r="B117" s="116">
        <v>3018</v>
      </c>
      <c r="C117" s="318">
        <v>2127467</v>
      </c>
    </row>
    <row r="118" spans="1:3" x14ac:dyDescent="0.25">
      <c r="A118" s="120" t="s">
        <v>18</v>
      </c>
      <c r="B118" s="316">
        <v>18</v>
      </c>
      <c r="C118" s="319">
        <v>12448</v>
      </c>
    </row>
    <row r="119" spans="1:3" x14ac:dyDescent="0.25">
      <c r="A119" s="120" t="s">
        <v>19</v>
      </c>
      <c r="B119" s="316">
        <v>1321</v>
      </c>
      <c r="C119" s="319">
        <v>923218</v>
      </c>
    </row>
    <row r="120" spans="1:3" x14ac:dyDescent="0.25">
      <c r="A120" s="120" t="s">
        <v>20</v>
      </c>
      <c r="B120" s="316">
        <v>1641</v>
      </c>
      <c r="C120" s="319">
        <v>1165137</v>
      </c>
    </row>
    <row r="121" spans="1:3" x14ac:dyDescent="0.25">
      <c r="A121" s="120" t="s">
        <v>21</v>
      </c>
      <c r="B121" s="316">
        <v>38</v>
      </c>
      <c r="C121" s="319">
        <v>26664</v>
      </c>
    </row>
    <row r="122" spans="1:3" x14ac:dyDescent="0.25">
      <c r="A122" s="119" t="s">
        <v>22</v>
      </c>
      <c r="B122" s="116">
        <v>2594</v>
      </c>
      <c r="C122" s="318">
        <v>1826161</v>
      </c>
    </row>
    <row r="123" spans="1:3" x14ac:dyDescent="0.25">
      <c r="A123" s="120" t="s">
        <v>18</v>
      </c>
      <c r="B123" s="316">
        <v>116</v>
      </c>
      <c r="C123" s="319">
        <v>81736</v>
      </c>
    </row>
    <row r="124" spans="1:3" x14ac:dyDescent="0.25">
      <c r="A124" s="120" t="s">
        <v>19</v>
      </c>
      <c r="B124" s="316">
        <v>1120</v>
      </c>
      <c r="C124" s="319">
        <v>787889</v>
      </c>
    </row>
    <row r="125" spans="1:3" x14ac:dyDescent="0.25">
      <c r="A125" s="120" t="s">
        <v>20</v>
      </c>
      <c r="B125" s="316">
        <v>1228</v>
      </c>
      <c r="C125" s="319">
        <v>863937</v>
      </c>
    </row>
    <row r="126" spans="1:3" x14ac:dyDescent="0.25">
      <c r="A126" s="120" t="s">
        <v>21</v>
      </c>
      <c r="B126" s="316">
        <v>130</v>
      </c>
      <c r="C126" s="319">
        <v>92599</v>
      </c>
    </row>
    <row r="127" spans="1:3" x14ac:dyDescent="0.25">
      <c r="A127" s="119" t="s">
        <v>23</v>
      </c>
      <c r="B127" s="315">
        <v>2806</v>
      </c>
      <c r="C127" s="317">
        <v>1976814</v>
      </c>
    </row>
    <row r="128" spans="1:3" x14ac:dyDescent="0.25">
      <c r="A128" s="119" t="s">
        <v>24</v>
      </c>
      <c r="B128" s="315">
        <v>2807</v>
      </c>
      <c r="C128" s="317">
        <v>1976821</v>
      </c>
    </row>
    <row r="129" spans="1:3" ht="22.5" customHeight="1" x14ac:dyDescent="0.25">
      <c r="A129" s="465" t="s">
        <v>205</v>
      </c>
      <c r="B129" s="466"/>
      <c r="C129" s="467"/>
    </row>
    <row r="130" spans="1:3" x14ac:dyDescent="0.25">
      <c r="A130" s="19" t="s">
        <v>116</v>
      </c>
      <c r="B130" s="197">
        <v>823</v>
      </c>
      <c r="C130" s="18">
        <v>93400324</v>
      </c>
    </row>
    <row r="131" spans="1:3" x14ac:dyDescent="0.25">
      <c r="A131" s="20" t="s">
        <v>17</v>
      </c>
      <c r="B131" s="197">
        <v>188</v>
      </c>
      <c r="C131" s="18">
        <v>24562850</v>
      </c>
    </row>
    <row r="132" spans="1:3" x14ac:dyDescent="0.25">
      <c r="A132" s="21" t="s">
        <v>21</v>
      </c>
      <c r="B132" s="314">
        <v>107</v>
      </c>
      <c r="C132" s="179">
        <v>13777142</v>
      </c>
    </row>
    <row r="133" spans="1:3" x14ac:dyDescent="0.25">
      <c r="A133" s="21" t="s">
        <v>18</v>
      </c>
      <c r="B133" s="314">
        <v>10</v>
      </c>
      <c r="C133" s="179">
        <v>1414072</v>
      </c>
    </row>
    <row r="134" spans="1:3" x14ac:dyDescent="0.25">
      <c r="A134" s="21" t="s">
        <v>20</v>
      </c>
      <c r="B134" s="314">
        <v>18</v>
      </c>
      <c r="C134" s="179">
        <v>2353697</v>
      </c>
    </row>
    <row r="135" spans="1:3" x14ac:dyDescent="0.25">
      <c r="A135" s="21" t="s">
        <v>19</v>
      </c>
      <c r="B135" s="314">
        <v>53</v>
      </c>
      <c r="C135" s="179">
        <v>7017939</v>
      </c>
    </row>
    <row r="136" spans="1:3" x14ac:dyDescent="0.25">
      <c r="A136" s="20" t="s">
        <v>22</v>
      </c>
      <c r="B136" s="197">
        <v>213</v>
      </c>
      <c r="C136" s="18">
        <v>22743695</v>
      </c>
    </row>
    <row r="137" spans="1:3" x14ac:dyDescent="0.25">
      <c r="A137" s="21" t="s">
        <v>21</v>
      </c>
      <c r="B137" s="314">
        <v>84</v>
      </c>
      <c r="C137" s="179">
        <v>9097478</v>
      </c>
    </row>
    <row r="138" spans="1:3" x14ac:dyDescent="0.25">
      <c r="A138" s="21" t="s">
        <v>18</v>
      </c>
      <c r="B138" s="314">
        <v>43</v>
      </c>
      <c r="C138" s="179">
        <v>4548739</v>
      </c>
    </row>
    <row r="139" spans="1:3" x14ac:dyDescent="0.25">
      <c r="A139" s="21" t="s">
        <v>20</v>
      </c>
      <c r="B139" s="314">
        <v>43</v>
      </c>
      <c r="C139" s="179">
        <v>4548739</v>
      </c>
    </row>
    <row r="140" spans="1:3" x14ac:dyDescent="0.25">
      <c r="A140" s="21" t="s">
        <v>19</v>
      </c>
      <c r="B140" s="314">
        <v>43</v>
      </c>
      <c r="C140" s="179">
        <v>4548739</v>
      </c>
    </row>
    <row r="141" spans="1:3" x14ac:dyDescent="0.25">
      <c r="A141" s="20" t="s">
        <v>23</v>
      </c>
      <c r="B141" s="197">
        <v>214</v>
      </c>
      <c r="C141" s="18">
        <v>22743695</v>
      </c>
    </row>
    <row r="142" spans="1:3" x14ac:dyDescent="0.25">
      <c r="A142" s="21" t="s">
        <v>21</v>
      </c>
      <c r="B142" s="314">
        <v>85</v>
      </c>
      <c r="C142" s="179">
        <v>9097478</v>
      </c>
    </row>
    <row r="143" spans="1:3" x14ac:dyDescent="0.25">
      <c r="A143" s="21" t="s">
        <v>18</v>
      </c>
      <c r="B143" s="314">
        <v>43</v>
      </c>
      <c r="C143" s="179">
        <v>4548739</v>
      </c>
    </row>
    <row r="144" spans="1:3" x14ac:dyDescent="0.25">
      <c r="A144" s="21" t="s">
        <v>20</v>
      </c>
      <c r="B144" s="314">
        <v>43</v>
      </c>
      <c r="C144" s="179">
        <v>4548739</v>
      </c>
    </row>
    <row r="145" spans="1:3" x14ac:dyDescent="0.25">
      <c r="A145" s="21" t="s">
        <v>19</v>
      </c>
      <c r="B145" s="314">
        <v>43</v>
      </c>
      <c r="C145" s="179">
        <v>4548739</v>
      </c>
    </row>
    <row r="146" spans="1:3" x14ac:dyDescent="0.25">
      <c r="A146" s="20" t="s">
        <v>24</v>
      </c>
      <c r="B146" s="197">
        <v>208</v>
      </c>
      <c r="C146" s="18">
        <v>23350084</v>
      </c>
    </row>
    <row r="147" spans="1:3" x14ac:dyDescent="0.25">
      <c r="A147" s="475" t="s">
        <v>71</v>
      </c>
      <c r="B147" s="476"/>
      <c r="C147" s="477"/>
    </row>
    <row r="148" spans="1:3" x14ac:dyDescent="0.25">
      <c r="A148" s="19" t="s">
        <v>11</v>
      </c>
      <c r="B148" s="17">
        <v>1021</v>
      </c>
      <c r="C148" s="18">
        <v>21043615</v>
      </c>
    </row>
    <row r="149" spans="1:3" x14ac:dyDescent="0.25">
      <c r="A149" s="20" t="s">
        <v>17</v>
      </c>
      <c r="B149" s="17">
        <v>291</v>
      </c>
      <c r="C149" s="18">
        <v>6287620</v>
      </c>
    </row>
    <row r="150" spans="1:3" x14ac:dyDescent="0.25">
      <c r="A150" s="21" t="s">
        <v>21</v>
      </c>
      <c r="B150" s="178">
        <v>262</v>
      </c>
      <c r="C150" s="179">
        <v>5613801</v>
      </c>
    </row>
    <row r="151" spans="1:3" x14ac:dyDescent="0.25">
      <c r="A151" s="21" t="s">
        <v>18</v>
      </c>
      <c r="B151" s="178">
        <v>1</v>
      </c>
      <c r="C151" s="179">
        <v>19706</v>
      </c>
    </row>
    <row r="152" spans="1:3" x14ac:dyDescent="0.25">
      <c r="A152" s="21" t="s">
        <v>20</v>
      </c>
      <c r="B152" s="178">
        <v>1</v>
      </c>
      <c r="C152" s="179">
        <v>21813</v>
      </c>
    </row>
    <row r="153" spans="1:3" x14ac:dyDescent="0.25">
      <c r="A153" s="21" t="s">
        <v>19</v>
      </c>
      <c r="B153" s="178">
        <v>27</v>
      </c>
      <c r="C153" s="179">
        <v>632300</v>
      </c>
    </row>
    <row r="154" spans="1:3" x14ac:dyDescent="0.25">
      <c r="A154" s="20" t="s">
        <v>22</v>
      </c>
      <c r="B154" s="17">
        <v>237</v>
      </c>
      <c r="C154" s="18">
        <v>4747548</v>
      </c>
    </row>
    <row r="155" spans="1:3" x14ac:dyDescent="0.25">
      <c r="A155" s="21" t="s">
        <v>21</v>
      </c>
      <c r="B155" s="178">
        <v>204</v>
      </c>
      <c r="C155" s="179">
        <v>4095703</v>
      </c>
    </row>
    <row r="156" spans="1:3" x14ac:dyDescent="0.25">
      <c r="A156" s="21" t="s">
        <v>20</v>
      </c>
      <c r="B156" s="178">
        <v>2</v>
      </c>
      <c r="C156" s="179">
        <v>36236</v>
      </c>
    </row>
    <row r="157" spans="1:3" x14ac:dyDescent="0.25">
      <c r="A157" s="21" t="s">
        <v>19</v>
      </c>
      <c r="B157" s="178">
        <v>31</v>
      </c>
      <c r="C157" s="179">
        <v>615609</v>
      </c>
    </row>
    <row r="158" spans="1:3" x14ac:dyDescent="0.25">
      <c r="A158" s="20" t="s">
        <v>23</v>
      </c>
      <c r="B158" s="17">
        <v>237</v>
      </c>
      <c r="C158" s="18">
        <v>4747547</v>
      </c>
    </row>
    <row r="159" spans="1:3" x14ac:dyDescent="0.25">
      <c r="A159" s="21" t="s">
        <v>21</v>
      </c>
      <c r="B159" s="178">
        <v>204</v>
      </c>
      <c r="C159" s="179">
        <v>4095703</v>
      </c>
    </row>
    <row r="160" spans="1:3" x14ac:dyDescent="0.25">
      <c r="A160" s="21" t="s">
        <v>20</v>
      </c>
      <c r="B160" s="178">
        <v>2</v>
      </c>
      <c r="C160" s="179">
        <v>36236</v>
      </c>
    </row>
    <row r="161" spans="1:3" x14ac:dyDescent="0.25">
      <c r="A161" s="21" t="s">
        <v>19</v>
      </c>
      <c r="B161" s="178">
        <v>31</v>
      </c>
      <c r="C161" s="179">
        <v>615608</v>
      </c>
    </row>
    <row r="162" spans="1:3" x14ac:dyDescent="0.25">
      <c r="A162" s="20" t="s">
        <v>24</v>
      </c>
      <c r="B162" s="17">
        <v>256</v>
      </c>
      <c r="C162" s="18">
        <v>5260900</v>
      </c>
    </row>
    <row r="163" spans="1:3" ht="20.45" customHeight="1" x14ac:dyDescent="0.25">
      <c r="A163" s="465" t="s">
        <v>90</v>
      </c>
      <c r="B163" s="466"/>
      <c r="C163" s="467"/>
    </row>
    <row r="164" spans="1:3" x14ac:dyDescent="0.25">
      <c r="A164" s="19" t="s">
        <v>11</v>
      </c>
      <c r="B164" s="197">
        <v>16101</v>
      </c>
      <c r="C164" s="18">
        <v>477379727</v>
      </c>
    </row>
    <row r="165" spans="1:3" x14ac:dyDescent="0.25">
      <c r="A165" s="20" t="s">
        <v>17</v>
      </c>
      <c r="B165" s="197">
        <v>4491</v>
      </c>
      <c r="C165" s="18">
        <v>138709044</v>
      </c>
    </row>
    <row r="166" spans="1:3" x14ac:dyDescent="0.25">
      <c r="A166" s="21" t="s">
        <v>21</v>
      </c>
      <c r="B166" s="314">
        <v>2045</v>
      </c>
      <c r="C166" s="179">
        <v>62206138</v>
      </c>
    </row>
    <row r="167" spans="1:3" x14ac:dyDescent="0.25">
      <c r="A167" s="21" t="s">
        <v>18</v>
      </c>
      <c r="B167" s="314">
        <v>38</v>
      </c>
      <c r="C167" s="179">
        <v>943614</v>
      </c>
    </row>
    <row r="168" spans="1:3" x14ac:dyDescent="0.25">
      <c r="A168" s="21" t="s">
        <v>20</v>
      </c>
      <c r="B168" s="314">
        <v>1850</v>
      </c>
      <c r="C168" s="179">
        <v>57212133</v>
      </c>
    </row>
    <row r="169" spans="1:3" x14ac:dyDescent="0.25">
      <c r="A169" s="21" t="s">
        <v>19</v>
      </c>
      <c r="B169" s="314">
        <v>558</v>
      </c>
      <c r="C169" s="179">
        <v>18347159</v>
      </c>
    </row>
    <row r="170" spans="1:3" x14ac:dyDescent="0.25">
      <c r="A170" s="20" t="s">
        <v>22</v>
      </c>
      <c r="B170" s="197">
        <v>3781</v>
      </c>
      <c r="C170" s="18">
        <v>109080826</v>
      </c>
    </row>
    <row r="171" spans="1:3" x14ac:dyDescent="0.25">
      <c r="A171" s="21" t="s">
        <v>21</v>
      </c>
      <c r="B171" s="314">
        <v>1651</v>
      </c>
      <c r="C171" s="179">
        <v>47594919</v>
      </c>
    </row>
    <row r="172" spans="1:3" x14ac:dyDescent="0.25">
      <c r="A172" s="21" t="s">
        <v>18</v>
      </c>
      <c r="B172" s="314">
        <v>58</v>
      </c>
      <c r="C172" s="179">
        <v>1957374</v>
      </c>
    </row>
    <row r="173" spans="1:3" x14ac:dyDescent="0.25">
      <c r="A173" s="21" t="s">
        <v>20</v>
      </c>
      <c r="B173" s="314">
        <v>1484</v>
      </c>
      <c r="C173" s="179">
        <v>42487979</v>
      </c>
    </row>
    <row r="174" spans="1:3" x14ac:dyDescent="0.25">
      <c r="A174" s="21" t="s">
        <v>19</v>
      </c>
      <c r="B174" s="314">
        <v>588</v>
      </c>
      <c r="C174" s="179">
        <v>17040554</v>
      </c>
    </row>
    <row r="175" spans="1:3" x14ac:dyDescent="0.25">
      <c r="A175" s="20" t="s">
        <v>23</v>
      </c>
      <c r="B175" s="197">
        <v>3803</v>
      </c>
      <c r="C175" s="18">
        <v>110244935</v>
      </c>
    </row>
    <row r="176" spans="1:3" x14ac:dyDescent="0.25">
      <c r="A176" s="21" t="s">
        <v>21</v>
      </c>
      <c r="B176" s="314">
        <v>1661</v>
      </c>
      <c r="C176" s="179">
        <v>48102851</v>
      </c>
    </row>
    <row r="177" spans="1:3" x14ac:dyDescent="0.25">
      <c r="A177" s="21" t="s">
        <v>18</v>
      </c>
      <c r="B177" s="314">
        <v>59</v>
      </c>
      <c r="C177" s="179">
        <v>1978263</v>
      </c>
    </row>
    <row r="178" spans="1:3" x14ac:dyDescent="0.25">
      <c r="A178" s="21" t="s">
        <v>20</v>
      </c>
      <c r="B178" s="314">
        <v>1492</v>
      </c>
      <c r="C178" s="179">
        <v>42941410</v>
      </c>
    </row>
    <row r="179" spans="1:3" x14ac:dyDescent="0.25">
      <c r="A179" s="21" t="s">
        <v>19</v>
      </c>
      <c r="B179" s="314">
        <v>591</v>
      </c>
      <c r="C179" s="179">
        <v>17222411</v>
      </c>
    </row>
    <row r="180" spans="1:3" x14ac:dyDescent="0.25">
      <c r="A180" s="20" t="s">
        <v>24</v>
      </c>
      <c r="B180" s="197">
        <v>4026</v>
      </c>
      <c r="C180" s="18">
        <v>119344922</v>
      </c>
    </row>
    <row r="181" spans="1:3" x14ac:dyDescent="0.25">
      <c r="A181" s="475" t="s">
        <v>37</v>
      </c>
      <c r="B181" s="476"/>
      <c r="C181" s="477"/>
    </row>
    <row r="182" spans="1:3" x14ac:dyDescent="0.25">
      <c r="A182" s="19" t="s">
        <v>117</v>
      </c>
      <c r="B182" s="17">
        <v>31533</v>
      </c>
      <c r="C182" s="18">
        <v>22017501</v>
      </c>
    </row>
    <row r="183" spans="1:3" x14ac:dyDescent="0.25">
      <c r="A183" s="20" t="s">
        <v>17</v>
      </c>
      <c r="B183" s="17">
        <v>13725</v>
      </c>
      <c r="C183" s="18">
        <v>8935957</v>
      </c>
    </row>
    <row r="184" spans="1:3" x14ac:dyDescent="0.25">
      <c r="A184" s="21" t="s">
        <v>21</v>
      </c>
      <c r="B184" s="178">
        <v>9186</v>
      </c>
      <c r="C184" s="179">
        <v>6001463</v>
      </c>
    </row>
    <row r="185" spans="1:3" x14ac:dyDescent="0.25">
      <c r="A185" s="21" t="s">
        <v>18</v>
      </c>
      <c r="B185" s="178">
        <v>924</v>
      </c>
      <c r="C185" s="179">
        <v>587931</v>
      </c>
    </row>
    <row r="186" spans="1:3" x14ac:dyDescent="0.25">
      <c r="A186" s="21" t="s">
        <v>20</v>
      </c>
      <c r="B186" s="178">
        <v>930</v>
      </c>
      <c r="C186" s="179">
        <v>605781</v>
      </c>
    </row>
    <row r="187" spans="1:3" x14ac:dyDescent="0.25">
      <c r="A187" s="21" t="s">
        <v>19</v>
      </c>
      <c r="B187" s="178">
        <v>2685</v>
      </c>
      <c r="C187" s="179">
        <v>1740782</v>
      </c>
    </row>
    <row r="188" spans="1:3" x14ac:dyDescent="0.25">
      <c r="A188" s="20" t="s">
        <v>22</v>
      </c>
      <c r="B188" s="17">
        <v>7455</v>
      </c>
      <c r="C188" s="18">
        <v>5206580</v>
      </c>
    </row>
    <row r="189" spans="1:3" x14ac:dyDescent="0.25">
      <c r="A189" s="20" t="s">
        <v>23</v>
      </c>
      <c r="B189" s="17">
        <v>5173</v>
      </c>
      <c r="C189" s="18">
        <v>3937484</v>
      </c>
    </row>
    <row r="190" spans="1:3" x14ac:dyDescent="0.25">
      <c r="A190" s="21" t="s">
        <v>21</v>
      </c>
      <c r="B190" s="178">
        <v>3121</v>
      </c>
      <c r="C190" s="179">
        <v>2374742</v>
      </c>
    </row>
    <row r="191" spans="1:3" x14ac:dyDescent="0.25">
      <c r="A191" s="21" t="s">
        <v>18</v>
      </c>
      <c r="B191" s="178">
        <v>388</v>
      </c>
      <c r="C191" s="179">
        <v>295871</v>
      </c>
    </row>
    <row r="192" spans="1:3" x14ac:dyDescent="0.25">
      <c r="A192" s="21" t="s">
        <v>20</v>
      </c>
      <c r="B192" s="178">
        <v>325</v>
      </c>
      <c r="C192" s="179">
        <v>247388</v>
      </c>
    </row>
    <row r="193" spans="1:3" x14ac:dyDescent="0.25">
      <c r="A193" s="21" t="s">
        <v>19</v>
      </c>
      <c r="B193" s="178">
        <v>1339</v>
      </c>
      <c r="C193" s="179">
        <v>1019483</v>
      </c>
    </row>
    <row r="194" spans="1:3" x14ac:dyDescent="0.25">
      <c r="A194" s="20" t="s">
        <v>24</v>
      </c>
      <c r="B194" s="17">
        <v>5180</v>
      </c>
      <c r="C194" s="18">
        <v>3937480</v>
      </c>
    </row>
    <row r="195" spans="1:3" x14ac:dyDescent="0.25">
      <c r="A195" s="21" t="s">
        <v>21</v>
      </c>
      <c r="B195" s="178">
        <v>3124</v>
      </c>
      <c r="C195" s="179">
        <v>2374739</v>
      </c>
    </row>
    <row r="196" spans="1:3" x14ac:dyDescent="0.25">
      <c r="A196" s="21" t="s">
        <v>18</v>
      </c>
      <c r="B196" s="178">
        <v>390</v>
      </c>
      <c r="C196" s="179">
        <v>295869</v>
      </c>
    </row>
    <row r="197" spans="1:3" x14ac:dyDescent="0.25">
      <c r="A197" s="21" t="s">
        <v>20</v>
      </c>
      <c r="B197" s="178">
        <v>325</v>
      </c>
      <c r="C197" s="179">
        <v>247388</v>
      </c>
    </row>
    <row r="198" spans="1:3" x14ac:dyDescent="0.25">
      <c r="A198" s="21" t="s">
        <v>19</v>
      </c>
      <c r="B198" s="178">
        <v>1341</v>
      </c>
      <c r="C198" s="179">
        <v>1019484</v>
      </c>
    </row>
    <row r="199" spans="1:3" x14ac:dyDescent="0.25">
      <c r="A199" s="475" t="s">
        <v>69</v>
      </c>
      <c r="B199" s="476"/>
      <c r="C199" s="477"/>
    </row>
    <row r="200" spans="1:3" x14ac:dyDescent="0.25">
      <c r="A200" s="19" t="s">
        <v>11</v>
      </c>
      <c r="B200" s="17">
        <v>2386</v>
      </c>
      <c r="C200" s="18">
        <v>50991307</v>
      </c>
    </row>
    <row r="201" spans="1:3" x14ac:dyDescent="0.25">
      <c r="A201" s="20" t="s">
        <v>17</v>
      </c>
      <c r="B201" s="17">
        <v>667</v>
      </c>
      <c r="C201" s="18">
        <v>15231776</v>
      </c>
    </row>
    <row r="202" spans="1:3" x14ac:dyDescent="0.25">
      <c r="A202" s="21" t="s">
        <v>21</v>
      </c>
      <c r="B202" s="17">
        <v>68</v>
      </c>
      <c r="C202" s="18">
        <v>1707263</v>
      </c>
    </row>
    <row r="203" spans="1:3" x14ac:dyDescent="0.25">
      <c r="A203" s="21" t="s">
        <v>18</v>
      </c>
      <c r="B203" s="17">
        <v>170</v>
      </c>
      <c r="C203" s="18">
        <v>3921550</v>
      </c>
    </row>
    <row r="204" spans="1:3" x14ac:dyDescent="0.25">
      <c r="A204" s="21" t="s">
        <v>20</v>
      </c>
      <c r="B204" s="17">
        <v>6</v>
      </c>
      <c r="C204" s="18">
        <v>123537</v>
      </c>
    </row>
    <row r="205" spans="1:3" x14ac:dyDescent="0.25">
      <c r="A205" s="21" t="s">
        <v>19</v>
      </c>
      <c r="B205" s="17">
        <v>423</v>
      </c>
      <c r="C205" s="18">
        <v>9479426</v>
      </c>
    </row>
    <row r="206" spans="1:3" x14ac:dyDescent="0.25">
      <c r="A206" s="20" t="s">
        <v>22</v>
      </c>
      <c r="B206" s="17">
        <v>557</v>
      </c>
      <c r="C206" s="18">
        <v>11328428</v>
      </c>
    </row>
    <row r="207" spans="1:3" x14ac:dyDescent="0.25">
      <c r="A207" s="21" t="s">
        <v>21</v>
      </c>
      <c r="B207" s="17">
        <v>52</v>
      </c>
      <c r="C207" s="18">
        <v>1057309</v>
      </c>
    </row>
    <row r="208" spans="1:3" x14ac:dyDescent="0.25">
      <c r="A208" s="21" t="s">
        <v>18</v>
      </c>
      <c r="B208" s="17">
        <v>131</v>
      </c>
      <c r="C208" s="18">
        <v>2658558</v>
      </c>
    </row>
    <row r="209" spans="1:3" x14ac:dyDescent="0.25">
      <c r="A209" s="21" t="s">
        <v>20</v>
      </c>
      <c r="B209" s="17">
        <v>4</v>
      </c>
      <c r="C209" s="18">
        <v>85113</v>
      </c>
    </row>
    <row r="210" spans="1:3" x14ac:dyDescent="0.25">
      <c r="A210" s="21" t="s">
        <v>19</v>
      </c>
      <c r="B210" s="17">
        <v>370</v>
      </c>
      <c r="C210" s="18">
        <v>7527448</v>
      </c>
    </row>
    <row r="211" spans="1:3" x14ac:dyDescent="0.25">
      <c r="A211" s="20" t="s">
        <v>23</v>
      </c>
      <c r="B211" s="17">
        <v>567</v>
      </c>
      <c r="C211" s="18">
        <v>11683280</v>
      </c>
    </row>
    <row r="212" spans="1:3" x14ac:dyDescent="0.25">
      <c r="A212" s="21" t="s">
        <v>21</v>
      </c>
      <c r="B212" s="17">
        <v>53</v>
      </c>
      <c r="C212" s="18">
        <v>1090428</v>
      </c>
    </row>
    <row r="213" spans="1:3" x14ac:dyDescent="0.25">
      <c r="A213" s="21" t="s">
        <v>18</v>
      </c>
      <c r="B213" s="17">
        <v>133</v>
      </c>
      <c r="C213" s="18">
        <v>2741835</v>
      </c>
    </row>
    <row r="214" spans="1:3" x14ac:dyDescent="0.25">
      <c r="A214" s="21" t="s">
        <v>20</v>
      </c>
      <c r="B214" s="17">
        <v>4</v>
      </c>
      <c r="C214" s="18">
        <v>87779</v>
      </c>
    </row>
    <row r="215" spans="1:3" x14ac:dyDescent="0.25">
      <c r="A215" s="21" t="s">
        <v>19</v>
      </c>
      <c r="B215" s="17">
        <v>377</v>
      </c>
      <c r="C215" s="18">
        <v>7763238</v>
      </c>
    </row>
    <row r="216" spans="1:3" x14ac:dyDescent="0.25">
      <c r="A216" s="20" t="s">
        <v>24</v>
      </c>
      <c r="B216" s="17">
        <v>595</v>
      </c>
      <c r="C216" s="18">
        <v>12747823</v>
      </c>
    </row>
    <row r="217" spans="1:3" x14ac:dyDescent="0.25">
      <c r="A217" s="320" t="s">
        <v>181</v>
      </c>
      <c r="B217" s="321"/>
      <c r="C217" s="322"/>
    </row>
    <row r="218" spans="1:3" x14ac:dyDescent="0.25">
      <c r="A218" s="324" t="s">
        <v>116</v>
      </c>
      <c r="B218" s="325">
        <v>1560</v>
      </c>
      <c r="C218" s="326">
        <v>16922039</v>
      </c>
    </row>
    <row r="219" spans="1:3" x14ac:dyDescent="0.25">
      <c r="A219" s="327" t="s">
        <v>17</v>
      </c>
      <c r="B219" s="325">
        <v>404</v>
      </c>
      <c r="C219" s="326">
        <v>4389176</v>
      </c>
    </row>
    <row r="220" spans="1:3" x14ac:dyDescent="0.25">
      <c r="A220" s="328" t="s">
        <v>21</v>
      </c>
      <c r="B220" s="325">
        <v>284</v>
      </c>
      <c r="C220" s="326">
        <v>3078697</v>
      </c>
    </row>
    <row r="221" spans="1:3" x14ac:dyDescent="0.25">
      <c r="A221" s="328" t="s">
        <v>18</v>
      </c>
      <c r="B221" s="325">
        <v>33</v>
      </c>
      <c r="C221" s="326">
        <v>360375</v>
      </c>
    </row>
    <row r="222" spans="1:3" x14ac:dyDescent="0.25">
      <c r="A222" s="328" t="s">
        <v>20</v>
      </c>
      <c r="B222" s="325">
        <v>20</v>
      </c>
      <c r="C222" s="326">
        <v>215613</v>
      </c>
    </row>
    <row r="223" spans="1:3" x14ac:dyDescent="0.25">
      <c r="A223" s="328" t="s">
        <v>19</v>
      </c>
      <c r="B223" s="325">
        <v>67</v>
      </c>
      <c r="C223" s="326">
        <v>734491</v>
      </c>
    </row>
    <row r="224" spans="1:3" x14ac:dyDescent="0.25">
      <c r="A224" s="327" t="s">
        <v>22</v>
      </c>
      <c r="B224" s="325">
        <v>376</v>
      </c>
      <c r="C224" s="326">
        <v>4071846</v>
      </c>
    </row>
    <row r="225" spans="1:3" x14ac:dyDescent="0.25">
      <c r="A225" s="328" t="s">
        <v>21</v>
      </c>
      <c r="B225" s="325">
        <v>245</v>
      </c>
      <c r="C225" s="326">
        <v>2654882</v>
      </c>
    </row>
    <row r="226" spans="1:3" x14ac:dyDescent="0.25">
      <c r="A226" s="328" t="s">
        <v>18</v>
      </c>
      <c r="B226" s="325">
        <v>41</v>
      </c>
      <c r="C226" s="326">
        <v>446534</v>
      </c>
    </row>
    <row r="227" spans="1:3" x14ac:dyDescent="0.25">
      <c r="A227" s="328" t="s">
        <v>20</v>
      </c>
      <c r="B227" s="325">
        <v>16</v>
      </c>
      <c r="C227" s="326">
        <v>178359</v>
      </c>
    </row>
    <row r="228" spans="1:3" x14ac:dyDescent="0.25">
      <c r="A228" s="328" t="s">
        <v>19</v>
      </c>
      <c r="B228" s="325">
        <v>74</v>
      </c>
      <c r="C228" s="326">
        <v>792071</v>
      </c>
    </row>
    <row r="229" spans="1:3" x14ac:dyDescent="0.25">
      <c r="A229" s="327" t="s">
        <v>23</v>
      </c>
      <c r="B229" s="325">
        <v>390</v>
      </c>
      <c r="C229" s="326">
        <v>4230511</v>
      </c>
    </row>
    <row r="230" spans="1:3" x14ac:dyDescent="0.25">
      <c r="A230" s="327" t="s">
        <v>24</v>
      </c>
      <c r="B230" s="325">
        <v>390</v>
      </c>
      <c r="C230" s="326">
        <v>4230506</v>
      </c>
    </row>
    <row r="231" spans="1:3" x14ac:dyDescent="0.25">
      <c r="A231" s="324" t="s">
        <v>11</v>
      </c>
      <c r="B231" s="325">
        <v>5578</v>
      </c>
      <c r="C231" s="326">
        <v>118685073</v>
      </c>
    </row>
    <row r="232" spans="1:3" x14ac:dyDescent="0.25">
      <c r="A232" s="327" t="s">
        <v>17</v>
      </c>
      <c r="B232" s="325">
        <v>1419</v>
      </c>
      <c r="C232" s="326">
        <v>30189863</v>
      </c>
    </row>
    <row r="233" spans="1:3" x14ac:dyDescent="0.25">
      <c r="A233" s="328" t="s">
        <v>21</v>
      </c>
      <c r="B233" s="325">
        <v>848</v>
      </c>
      <c r="C233" s="326">
        <v>18031776</v>
      </c>
    </row>
    <row r="234" spans="1:3" x14ac:dyDescent="0.25">
      <c r="A234" s="328" t="s">
        <v>18</v>
      </c>
      <c r="B234" s="325">
        <v>174</v>
      </c>
      <c r="C234" s="326">
        <v>3694153</v>
      </c>
    </row>
    <row r="235" spans="1:3" x14ac:dyDescent="0.25">
      <c r="A235" s="328" t="s">
        <v>20</v>
      </c>
      <c r="B235" s="325">
        <v>80</v>
      </c>
      <c r="C235" s="326">
        <v>1711504</v>
      </c>
    </row>
    <row r="236" spans="1:3" x14ac:dyDescent="0.25">
      <c r="A236" s="328" t="s">
        <v>19</v>
      </c>
      <c r="B236" s="325">
        <v>317</v>
      </c>
      <c r="C236" s="326">
        <v>6752430</v>
      </c>
    </row>
    <row r="237" spans="1:3" x14ac:dyDescent="0.25">
      <c r="A237" s="327" t="s">
        <v>22</v>
      </c>
      <c r="B237" s="325">
        <v>1315</v>
      </c>
      <c r="C237" s="326">
        <v>27961159</v>
      </c>
    </row>
    <row r="238" spans="1:3" x14ac:dyDescent="0.25">
      <c r="A238" s="328" t="s">
        <v>21</v>
      </c>
      <c r="B238" s="325">
        <v>800</v>
      </c>
      <c r="C238" s="326">
        <v>17024717</v>
      </c>
    </row>
    <row r="239" spans="1:3" x14ac:dyDescent="0.25">
      <c r="A239" s="328" t="s">
        <v>18</v>
      </c>
      <c r="B239" s="325">
        <v>123</v>
      </c>
      <c r="C239" s="326">
        <v>2596589</v>
      </c>
    </row>
    <row r="240" spans="1:3" x14ac:dyDescent="0.25">
      <c r="A240" s="328" t="s">
        <v>20</v>
      </c>
      <c r="B240" s="325">
        <v>100</v>
      </c>
      <c r="C240" s="326">
        <v>2136480</v>
      </c>
    </row>
    <row r="241" spans="1:3" x14ac:dyDescent="0.25">
      <c r="A241" s="328" t="s">
        <v>19</v>
      </c>
      <c r="B241" s="325">
        <v>292</v>
      </c>
      <c r="C241" s="326">
        <v>6203373</v>
      </c>
    </row>
    <row r="242" spans="1:3" x14ac:dyDescent="0.25">
      <c r="A242" s="327" t="s">
        <v>23</v>
      </c>
      <c r="B242" s="325">
        <v>1395</v>
      </c>
      <c r="C242" s="326">
        <v>29671270</v>
      </c>
    </row>
    <row r="243" spans="1:3" x14ac:dyDescent="0.25">
      <c r="A243" s="327" t="s">
        <v>24</v>
      </c>
      <c r="B243" s="325">
        <v>1449</v>
      </c>
      <c r="C243" s="326">
        <v>30862781</v>
      </c>
    </row>
    <row r="244" spans="1:3" x14ac:dyDescent="0.25">
      <c r="A244" s="24" t="s">
        <v>40</v>
      </c>
      <c r="B244" s="25"/>
      <c r="C244" s="26"/>
    </row>
    <row r="245" spans="1:3" x14ac:dyDescent="0.25">
      <c r="A245" s="19" t="s">
        <v>116</v>
      </c>
      <c r="B245" s="17">
        <v>3108</v>
      </c>
      <c r="C245" s="18">
        <v>44121657</v>
      </c>
    </row>
    <row r="246" spans="1:3" x14ac:dyDescent="0.25">
      <c r="A246" s="20" t="s">
        <v>17</v>
      </c>
      <c r="B246" s="17">
        <v>1016</v>
      </c>
      <c r="C246" s="18">
        <v>14436606</v>
      </c>
    </row>
    <row r="247" spans="1:3" x14ac:dyDescent="0.25">
      <c r="A247" s="21" t="s">
        <v>21</v>
      </c>
      <c r="B247" s="17">
        <v>772</v>
      </c>
      <c r="C247" s="18">
        <v>10953992</v>
      </c>
    </row>
    <row r="248" spans="1:3" x14ac:dyDescent="0.25">
      <c r="A248" s="21" t="s">
        <v>18</v>
      </c>
      <c r="B248" s="17">
        <v>99</v>
      </c>
      <c r="C248" s="18">
        <v>1412035</v>
      </c>
    </row>
    <row r="249" spans="1:3" x14ac:dyDescent="0.25">
      <c r="A249" s="21" t="s">
        <v>20</v>
      </c>
      <c r="B249" s="17">
        <v>22</v>
      </c>
      <c r="C249" s="18">
        <v>319086</v>
      </c>
    </row>
    <row r="250" spans="1:3" x14ac:dyDescent="0.25">
      <c r="A250" s="21" t="s">
        <v>19</v>
      </c>
      <c r="B250" s="17">
        <v>123</v>
      </c>
      <c r="C250" s="18">
        <v>1751493</v>
      </c>
    </row>
    <row r="251" spans="1:3" x14ac:dyDescent="0.25">
      <c r="A251" s="20" t="s">
        <v>22</v>
      </c>
      <c r="B251" s="17">
        <v>697</v>
      </c>
      <c r="C251" s="18">
        <v>9895017</v>
      </c>
    </row>
    <row r="252" spans="1:3" x14ac:dyDescent="0.25">
      <c r="A252" s="21" t="s">
        <v>21</v>
      </c>
      <c r="B252" s="17">
        <v>539</v>
      </c>
      <c r="C252" s="18">
        <v>7626880</v>
      </c>
    </row>
    <row r="253" spans="1:3" x14ac:dyDescent="0.25">
      <c r="A253" s="21" t="s">
        <v>18</v>
      </c>
      <c r="B253" s="17">
        <v>67</v>
      </c>
      <c r="C253" s="18">
        <v>958056</v>
      </c>
    </row>
    <row r="254" spans="1:3" x14ac:dyDescent="0.25">
      <c r="A254" s="21" t="s">
        <v>20</v>
      </c>
      <c r="B254" s="17">
        <v>23</v>
      </c>
      <c r="C254" s="18">
        <v>330310</v>
      </c>
    </row>
    <row r="255" spans="1:3" x14ac:dyDescent="0.25">
      <c r="A255" s="21" t="s">
        <v>19</v>
      </c>
      <c r="B255" s="17">
        <v>68</v>
      </c>
      <c r="C255" s="18">
        <v>979771</v>
      </c>
    </row>
    <row r="256" spans="1:3" x14ac:dyDescent="0.25">
      <c r="A256" s="20" t="s">
        <v>23</v>
      </c>
      <c r="B256" s="17">
        <v>697</v>
      </c>
      <c r="C256" s="18">
        <v>9895017</v>
      </c>
    </row>
    <row r="257" spans="1:3" x14ac:dyDescent="0.25">
      <c r="A257" s="21" t="s">
        <v>21</v>
      </c>
      <c r="B257" s="17">
        <v>539</v>
      </c>
      <c r="C257" s="18">
        <v>7626880</v>
      </c>
    </row>
    <row r="258" spans="1:3" x14ac:dyDescent="0.25">
      <c r="A258" s="21" t="s">
        <v>18</v>
      </c>
      <c r="B258" s="17">
        <v>67</v>
      </c>
      <c r="C258" s="18">
        <v>958056</v>
      </c>
    </row>
    <row r="259" spans="1:3" x14ac:dyDescent="0.25">
      <c r="A259" s="21" t="s">
        <v>20</v>
      </c>
      <c r="B259" s="17">
        <v>23</v>
      </c>
      <c r="C259" s="18">
        <v>330310</v>
      </c>
    </row>
    <row r="260" spans="1:3" x14ac:dyDescent="0.25">
      <c r="A260" s="21" t="s">
        <v>19</v>
      </c>
      <c r="B260" s="17">
        <v>68</v>
      </c>
      <c r="C260" s="18">
        <v>979771</v>
      </c>
    </row>
    <row r="261" spans="1:3" x14ac:dyDescent="0.25">
      <c r="A261" s="20" t="s">
        <v>24</v>
      </c>
      <c r="B261" s="17">
        <v>698</v>
      </c>
      <c r="C261" s="18">
        <v>9895017</v>
      </c>
    </row>
    <row r="262" spans="1:3" x14ac:dyDescent="0.25">
      <c r="A262" s="21" t="s">
        <v>21</v>
      </c>
      <c r="B262" s="17">
        <v>540</v>
      </c>
      <c r="C262" s="18">
        <v>7626881</v>
      </c>
    </row>
    <row r="263" spans="1:3" x14ac:dyDescent="0.25">
      <c r="A263" s="21" t="s">
        <v>18</v>
      </c>
      <c r="B263" s="17">
        <v>68</v>
      </c>
      <c r="C263" s="18">
        <v>958056</v>
      </c>
    </row>
    <row r="264" spans="1:3" x14ac:dyDescent="0.25">
      <c r="A264" s="21" t="s">
        <v>20</v>
      </c>
      <c r="B264" s="17">
        <v>22</v>
      </c>
      <c r="C264" s="18">
        <v>330309</v>
      </c>
    </row>
    <row r="265" spans="1:3" x14ac:dyDescent="0.25">
      <c r="A265" s="21" t="s">
        <v>19</v>
      </c>
      <c r="B265" s="17">
        <v>68</v>
      </c>
      <c r="C265" s="18">
        <v>979771</v>
      </c>
    </row>
    <row r="266" spans="1:3" x14ac:dyDescent="0.25">
      <c r="A266" s="19" t="s">
        <v>11</v>
      </c>
      <c r="B266" s="17">
        <v>4286</v>
      </c>
      <c r="C266" s="18">
        <v>111046591</v>
      </c>
    </row>
    <row r="267" spans="1:3" x14ac:dyDescent="0.25">
      <c r="A267" s="20" t="s">
        <v>17</v>
      </c>
      <c r="B267" s="17">
        <v>1350</v>
      </c>
      <c r="C267" s="18">
        <v>34899935</v>
      </c>
    </row>
    <row r="268" spans="1:3" x14ac:dyDescent="0.25">
      <c r="A268" s="21" t="s">
        <v>21</v>
      </c>
      <c r="B268" s="17">
        <v>1000</v>
      </c>
      <c r="C268" s="18">
        <v>25835896</v>
      </c>
    </row>
    <row r="269" spans="1:3" x14ac:dyDescent="0.25">
      <c r="A269" s="21" t="s">
        <v>18</v>
      </c>
      <c r="B269" s="17">
        <v>165</v>
      </c>
      <c r="C269" s="18">
        <v>4209535</v>
      </c>
    </row>
    <row r="270" spans="1:3" x14ac:dyDescent="0.25">
      <c r="A270" s="21" t="s">
        <v>20</v>
      </c>
      <c r="B270" s="17">
        <v>41</v>
      </c>
      <c r="C270" s="18">
        <v>1077739</v>
      </c>
    </row>
    <row r="271" spans="1:3" x14ac:dyDescent="0.25">
      <c r="A271" s="21" t="s">
        <v>19</v>
      </c>
      <c r="B271" s="17">
        <v>144</v>
      </c>
      <c r="C271" s="18">
        <v>3776765</v>
      </c>
    </row>
    <row r="272" spans="1:3" x14ac:dyDescent="0.25">
      <c r="A272" s="20" t="s">
        <v>22</v>
      </c>
      <c r="B272" s="17">
        <v>926</v>
      </c>
      <c r="C272" s="18">
        <v>23954759</v>
      </c>
    </row>
    <row r="273" spans="1:3" x14ac:dyDescent="0.25">
      <c r="A273" s="21" t="s">
        <v>21</v>
      </c>
      <c r="B273" s="17">
        <v>672</v>
      </c>
      <c r="C273" s="18">
        <v>17396711</v>
      </c>
    </row>
    <row r="274" spans="1:3" x14ac:dyDescent="0.25">
      <c r="A274" s="21" t="s">
        <v>18</v>
      </c>
      <c r="B274" s="17">
        <v>108</v>
      </c>
      <c r="C274" s="18">
        <v>2784064</v>
      </c>
    </row>
    <row r="275" spans="1:3" x14ac:dyDescent="0.25">
      <c r="A275" s="21" t="s">
        <v>20</v>
      </c>
      <c r="B275" s="17">
        <v>33</v>
      </c>
      <c r="C275" s="18">
        <v>844813</v>
      </c>
    </row>
    <row r="276" spans="1:3" x14ac:dyDescent="0.25">
      <c r="A276" s="21" t="s">
        <v>19</v>
      </c>
      <c r="B276" s="17">
        <v>113</v>
      </c>
      <c r="C276" s="18">
        <v>2929171</v>
      </c>
    </row>
    <row r="277" spans="1:3" x14ac:dyDescent="0.25">
      <c r="A277" s="20" t="s">
        <v>23</v>
      </c>
      <c r="B277" s="17">
        <v>943</v>
      </c>
      <c r="C277" s="18">
        <v>24430250</v>
      </c>
    </row>
    <row r="278" spans="1:3" x14ac:dyDescent="0.25">
      <c r="A278" s="20" t="s">
        <v>24</v>
      </c>
      <c r="B278" s="17">
        <v>1067</v>
      </c>
      <c r="C278" s="18">
        <v>27761647</v>
      </c>
    </row>
  </sheetData>
  <mergeCells count="12">
    <mergeCell ref="A199:C199"/>
    <mergeCell ref="A163:C163"/>
    <mergeCell ref="A181:C181"/>
    <mergeCell ref="A147:C147"/>
    <mergeCell ref="A129:C129"/>
    <mergeCell ref="A19:C19"/>
    <mergeCell ref="A41:C41"/>
    <mergeCell ref="B1:C1"/>
    <mergeCell ref="A2:C2"/>
    <mergeCell ref="A59:C59"/>
    <mergeCell ref="A3:A4"/>
    <mergeCell ref="B3:C3"/>
  </mergeCells>
  <pageMargins left="0.7" right="0.7" top="0.75" bottom="0.75" header="0.3" footer="0.3"/>
  <pageSetup paperSize="9" scale="77" orientation="portrait" r:id="rId1"/>
  <rowBreaks count="4" manualBreakCount="4">
    <brk id="40" max="16383" man="1"/>
    <brk id="162" max="2" man="1"/>
    <brk id="198" max="2" man="1"/>
    <brk id="243" max="2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view="pageBreakPreview" topLeftCell="A91" zoomScale="85" zoomScaleNormal="100" zoomScaleSheetLayoutView="85" workbookViewId="0">
      <selection activeCell="F1" sqref="F1:H1"/>
    </sheetView>
  </sheetViews>
  <sheetFormatPr defaultRowHeight="15" x14ac:dyDescent="0.25"/>
  <cols>
    <col min="1" max="1" width="29.140625" customWidth="1"/>
    <col min="2" max="2" width="18.7109375" customWidth="1"/>
    <col min="4" max="4" width="17.5703125" customWidth="1"/>
    <col min="5" max="5" width="6.85546875" customWidth="1"/>
    <col min="6" max="6" width="17.5703125" customWidth="1"/>
    <col min="7" max="7" width="8.42578125" customWidth="1"/>
    <col min="8" max="8" width="17.5703125" customWidth="1"/>
  </cols>
  <sheetData>
    <row r="1" spans="1:11" s="1" customFormat="1" ht="37.5" customHeight="1" x14ac:dyDescent="0.25">
      <c r="E1" s="2"/>
      <c r="F1" s="448" t="s">
        <v>12</v>
      </c>
      <c r="G1" s="448"/>
      <c r="H1" s="448"/>
      <c r="J1" s="2"/>
      <c r="K1" s="2"/>
    </row>
    <row r="2" spans="1:11" s="1" customFormat="1" ht="47.65" customHeight="1" x14ac:dyDescent="0.25">
      <c r="A2" s="479" t="s">
        <v>0</v>
      </c>
      <c r="B2" s="479"/>
      <c r="C2" s="479"/>
      <c r="D2" s="479"/>
      <c r="E2" s="479"/>
      <c r="F2" s="479"/>
      <c r="G2" s="479"/>
      <c r="H2" s="479"/>
    </row>
    <row r="3" spans="1:11" s="3" customFormat="1" ht="31.5" customHeight="1" x14ac:dyDescent="0.25">
      <c r="A3" s="463" t="s">
        <v>1</v>
      </c>
      <c r="C3" s="412" t="s">
        <v>2</v>
      </c>
      <c r="D3" s="413"/>
      <c r="E3" s="412" t="s">
        <v>3</v>
      </c>
      <c r="F3" s="413"/>
      <c r="G3" s="412" t="s">
        <v>4</v>
      </c>
      <c r="H3" s="413"/>
    </row>
    <row r="4" spans="1:11" s="1" customFormat="1" x14ac:dyDescent="0.25">
      <c r="A4" s="464"/>
      <c r="C4" s="4" t="s">
        <v>5</v>
      </c>
      <c r="D4" s="5" t="s">
        <v>6</v>
      </c>
      <c r="E4" s="4" t="s">
        <v>5</v>
      </c>
      <c r="F4" s="5" t="s">
        <v>6</v>
      </c>
      <c r="G4" s="4" t="s">
        <v>5</v>
      </c>
      <c r="H4" s="5" t="s">
        <v>6</v>
      </c>
    </row>
    <row r="5" spans="1:11" ht="15.75" x14ac:dyDescent="0.25">
      <c r="A5" s="478" t="s">
        <v>14</v>
      </c>
      <c r="B5" s="6" t="s">
        <v>11</v>
      </c>
      <c r="C5" s="7">
        <v>3164</v>
      </c>
      <c r="D5" s="8">
        <v>97891592</v>
      </c>
      <c r="E5" s="7">
        <v>0</v>
      </c>
      <c r="F5" s="8">
        <v>0</v>
      </c>
      <c r="G5" s="7">
        <f t="shared" ref="G5:H5" si="0">G9+G8+G7+G6</f>
        <v>3164</v>
      </c>
      <c r="H5" s="8">
        <f t="shared" si="0"/>
        <v>97891592</v>
      </c>
    </row>
    <row r="6" spans="1:11" ht="15.75" x14ac:dyDescent="0.25">
      <c r="A6" s="478"/>
      <c r="B6" s="9" t="s">
        <v>7</v>
      </c>
      <c r="C6" s="10">
        <v>792</v>
      </c>
      <c r="D6" s="11">
        <v>24472898</v>
      </c>
      <c r="E6" s="12">
        <v>158</v>
      </c>
      <c r="F6" s="13">
        <v>3992548</v>
      </c>
      <c r="G6" s="14">
        <f t="shared" ref="G6:H9" si="1">C6+E6</f>
        <v>950</v>
      </c>
      <c r="H6" s="15">
        <f t="shared" si="1"/>
        <v>28465446</v>
      </c>
    </row>
    <row r="7" spans="1:11" ht="15.75" x14ac:dyDescent="0.25">
      <c r="A7" s="478"/>
      <c r="B7" s="9" t="s">
        <v>8</v>
      </c>
      <c r="C7" s="10">
        <v>792</v>
      </c>
      <c r="D7" s="11">
        <v>24472898</v>
      </c>
      <c r="E7" s="12">
        <v>-158</v>
      </c>
      <c r="F7" s="13">
        <v>-3992548</v>
      </c>
      <c r="G7" s="14">
        <f t="shared" si="1"/>
        <v>634</v>
      </c>
      <c r="H7" s="15">
        <f t="shared" si="1"/>
        <v>20480350</v>
      </c>
    </row>
    <row r="8" spans="1:11" ht="15.75" x14ac:dyDescent="0.25">
      <c r="A8" s="478"/>
      <c r="B8" s="9" t="s">
        <v>9</v>
      </c>
      <c r="C8" s="10">
        <v>792</v>
      </c>
      <c r="D8" s="11">
        <v>24472898</v>
      </c>
      <c r="E8" s="12">
        <v>0</v>
      </c>
      <c r="F8" s="13">
        <v>0</v>
      </c>
      <c r="G8" s="14">
        <f t="shared" si="1"/>
        <v>792</v>
      </c>
      <c r="H8" s="15">
        <f t="shared" si="1"/>
        <v>24472898</v>
      </c>
    </row>
    <row r="9" spans="1:11" ht="15.75" x14ac:dyDescent="0.25">
      <c r="A9" s="478"/>
      <c r="B9" s="9" t="s">
        <v>10</v>
      </c>
      <c r="C9" s="10">
        <v>788</v>
      </c>
      <c r="D9" s="11">
        <v>24472898</v>
      </c>
      <c r="E9" s="12">
        <v>0</v>
      </c>
      <c r="F9" s="13">
        <v>0</v>
      </c>
      <c r="G9" s="14">
        <f t="shared" si="1"/>
        <v>788</v>
      </c>
      <c r="H9" s="15">
        <f t="shared" si="1"/>
        <v>24472898</v>
      </c>
    </row>
    <row r="10" spans="1:11" ht="15.75" x14ac:dyDescent="0.25">
      <c r="A10" s="478" t="s">
        <v>15</v>
      </c>
      <c r="B10" s="6" t="s">
        <v>11</v>
      </c>
      <c r="C10" s="7">
        <v>3517</v>
      </c>
      <c r="D10" s="8">
        <v>79651491</v>
      </c>
      <c r="E10" s="7">
        <v>0</v>
      </c>
      <c r="F10" s="8">
        <v>0</v>
      </c>
      <c r="G10" s="7">
        <f t="shared" ref="G10:H10" si="2">G14+G13+G12+G11</f>
        <v>3517</v>
      </c>
      <c r="H10" s="8">
        <f t="shared" si="2"/>
        <v>79651491</v>
      </c>
    </row>
    <row r="11" spans="1:11" ht="15.75" x14ac:dyDescent="0.25">
      <c r="A11" s="478"/>
      <c r="B11" s="9" t="s">
        <v>7</v>
      </c>
      <c r="C11" s="10">
        <v>879</v>
      </c>
      <c r="D11" s="11">
        <v>19912873</v>
      </c>
      <c r="E11" s="12">
        <v>198</v>
      </c>
      <c r="F11" s="13">
        <v>4788878</v>
      </c>
      <c r="G11" s="14">
        <f t="shared" ref="G11:H14" si="3">C11+E11</f>
        <v>1077</v>
      </c>
      <c r="H11" s="15">
        <f t="shared" si="3"/>
        <v>24701751</v>
      </c>
    </row>
    <row r="12" spans="1:11" ht="15.75" x14ac:dyDescent="0.25">
      <c r="A12" s="478"/>
      <c r="B12" s="9" t="s">
        <v>8</v>
      </c>
      <c r="C12" s="10">
        <v>879</v>
      </c>
      <c r="D12" s="11">
        <v>19912873</v>
      </c>
      <c r="E12" s="12">
        <v>-104</v>
      </c>
      <c r="F12" s="13">
        <v>-2344690</v>
      </c>
      <c r="G12" s="14">
        <f t="shared" si="3"/>
        <v>775</v>
      </c>
      <c r="H12" s="15">
        <f t="shared" si="3"/>
        <v>17568183</v>
      </c>
    </row>
    <row r="13" spans="1:11" ht="15.75" x14ac:dyDescent="0.25">
      <c r="A13" s="478"/>
      <c r="B13" s="9" t="s">
        <v>9</v>
      </c>
      <c r="C13" s="10">
        <v>879</v>
      </c>
      <c r="D13" s="11">
        <v>19912873</v>
      </c>
      <c r="E13" s="12">
        <v>-47</v>
      </c>
      <c r="F13" s="13">
        <v>-1222094</v>
      </c>
      <c r="G13" s="14">
        <f t="shared" si="3"/>
        <v>832</v>
      </c>
      <c r="H13" s="15">
        <f t="shared" si="3"/>
        <v>18690779</v>
      </c>
    </row>
    <row r="14" spans="1:11" ht="15.75" x14ac:dyDescent="0.25">
      <c r="A14" s="478"/>
      <c r="B14" s="9" t="s">
        <v>10</v>
      </c>
      <c r="C14" s="10">
        <v>880</v>
      </c>
      <c r="D14" s="11">
        <v>19912872</v>
      </c>
      <c r="E14" s="12">
        <v>-47</v>
      </c>
      <c r="F14" s="13">
        <v>-1222094</v>
      </c>
      <c r="G14" s="14">
        <f t="shared" si="3"/>
        <v>833</v>
      </c>
      <c r="H14" s="15">
        <f t="shared" si="3"/>
        <v>18690778</v>
      </c>
    </row>
    <row r="15" spans="1:11" ht="15.75" x14ac:dyDescent="0.25">
      <c r="A15" s="478" t="s">
        <v>13</v>
      </c>
      <c r="B15" s="6" t="s">
        <v>11</v>
      </c>
      <c r="C15" s="7">
        <v>12789</v>
      </c>
      <c r="D15" s="8">
        <v>371194786</v>
      </c>
      <c r="E15" s="7">
        <v>0</v>
      </c>
      <c r="F15" s="8">
        <v>0</v>
      </c>
      <c r="G15" s="7">
        <f t="shared" ref="G15:H15" si="4">G19+G18+G17+G16</f>
        <v>12789</v>
      </c>
      <c r="H15" s="8">
        <f t="shared" si="4"/>
        <v>371194786</v>
      </c>
    </row>
    <row r="16" spans="1:11" ht="15.75" x14ac:dyDescent="0.25">
      <c r="A16" s="478"/>
      <c r="B16" s="9" t="s">
        <v>7</v>
      </c>
      <c r="C16" s="10">
        <v>3197</v>
      </c>
      <c r="D16" s="11">
        <v>92798697</v>
      </c>
      <c r="E16" s="12">
        <v>245</v>
      </c>
      <c r="F16" s="13">
        <v>3807341</v>
      </c>
      <c r="G16" s="14">
        <f t="shared" ref="G16:H19" si="5">C16+E16</f>
        <v>3442</v>
      </c>
      <c r="H16" s="15">
        <f t="shared" si="5"/>
        <v>96606038</v>
      </c>
    </row>
    <row r="17" spans="1:8" ht="15.75" x14ac:dyDescent="0.25">
      <c r="A17" s="478"/>
      <c r="B17" s="9" t="s">
        <v>8</v>
      </c>
      <c r="C17" s="10">
        <v>3197</v>
      </c>
      <c r="D17" s="11">
        <v>92798697</v>
      </c>
      <c r="E17" s="12">
        <v>-145</v>
      </c>
      <c r="F17" s="13">
        <v>-2248980</v>
      </c>
      <c r="G17" s="14">
        <f t="shared" si="5"/>
        <v>3052</v>
      </c>
      <c r="H17" s="15">
        <f t="shared" si="5"/>
        <v>90549717</v>
      </c>
    </row>
    <row r="18" spans="1:8" ht="15.75" x14ac:dyDescent="0.25">
      <c r="A18" s="478"/>
      <c r="B18" s="9" t="s">
        <v>9</v>
      </c>
      <c r="C18" s="10">
        <v>3197</v>
      </c>
      <c r="D18" s="11">
        <v>92798697</v>
      </c>
      <c r="E18" s="12">
        <v>-100</v>
      </c>
      <c r="F18" s="13">
        <v>-1558361</v>
      </c>
      <c r="G18" s="14">
        <f t="shared" si="5"/>
        <v>3097</v>
      </c>
      <c r="H18" s="15">
        <f t="shared" si="5"/>
        <v>91240336</v>
      </c>
    </row>
    <row r="19" spans="1:8" ht="15.75" x14ac:dyDescent="0.25">
      <c r="A19" s="478"/>
      <c r="B19" s="9" t="s">
        <v>10</v>
      </c>
      <c r="C19" s="10">
        <v>3198</v>
      </c>
      <c r="D19" s="11">
        <v>92798695</v>
      </c>
      <c r="E19" s="12">
        <v>0</v>
      </c>
      <c r="F19" s="13">
        <v>0</v>
      </c>
      <c r="G19" s="14">
        <f t="shared" si="5"/>
        <v>3198</v>
      </c>
      <c r="H19" s="15">
        <f t="shared" si="5"/>
        <v>92798695</v>
      </c>
    </row>
    <row r="20" spans="1:8" ht="16.149999999999999" customHeight="1" x14ac:dyDescent="0.25">
      <c r="A20" s="478" t="s">
        <v>112</v>
      </c>
      <c r="B20" s="6" t="s">
        <v>113</v>
      </c>
      <c r="C20" s="7">
        <f>SUM(C21:C24)</f>
        <v>1183</v>
      </c>
      <c r="D20" s="8">
        <f>SUM(D21:D24)</f>
        <v>4165615</v>
      </c>
      <c r="E20" s="7">
        <f>SUM(E21:E24)</f>
        <v>0</v>
      </c>
      <c r="F20" s="8">
        <f>SUM(F21:F24)</f>
        <v>0</v>
      </c>
      <c r="G20" s="7">
        <f t="shared" ref="G20:H20" si="6">G24+G23+G22+G21</f>
        <v>1183</v>
      </c>
      <c r="H20" s="8">
        <f t="shared" si="6"/>
        <v>4165615</v>
      </c>
    </row>
    <row r="21" spans="1:8" ht="16.149999999999999" customHeight="1" x14ac:dyDescent="0.25">
      <c r="A21" s="478"/>
      <c r="B21" s="9" t="s">
        <v>7</v>
      </c>
      <c r="C21" s="10">
        <v>293</v>
      </c>
      <c r="D21" s="11">
        <v>1039643</v>
      </c>
      <c r="E21" s="12">
        <v>0</v>
      </c>
      <c r="F21" s="13">
        <v>0</v>
      </c>
      <c r="G21" s="14">
        <f t="shared" ref="G21:G24" si="7">C21+E21</f>
        <v>293</v>
      </c>
      <c r="H21" s="15">
        <f t="shared" ref="H21:H24" si="8">D21+F21</f>
        <v>1039643</v>
      </c>
    </row>
    <row r="22" spans="1:8" ht="16.149999999999999" customHeight="1" x14ac:dyDescent="0.25">
      <c r="A22" s="478"/>
      <c r="B22" s="9" t="s">
        <v>8</v>
      </c>
      <c r="C22" s="10">
        <v>293</v>
      </c>
      <c r="D22" s="11">
        <v>1039643</v>
      </c>
      <c r="E22" s="12">
        <v>-60</v>
      </c>
      <c r="F22" s="13">
        <v>-212896</v>
      </c>
      <c r="G22" s="14">
        <f t="shared" si="7"/>
        <v>233</v>
      </c>
      <c r="H22" s="15">
        <f t="shared" si="8"/>
        <v>826747</v>
      </c>
    </row>
    <row r="23" spans="1:8" ht="16.149999999999999" customHeight="1" x14ac:dyDescent="0.25">
      <c r="A23" s="478"/>
      <c r="B23" s="9" t="s">
        <v>9</v>
      </c>
      <c r="C23" s="10">
        <v>293</v>
      </c>
      <c r="D23" s="11">
        <v>1039643</v>
      </c>
      <c r="E23" s="12">
        <v>0</v>
      </c>
      <c r="F23" s="13">
        <v>0</v>
      </c>
      <c r="G23" s="14">
        <f t="shared" si="7"/>
        <v>293</v>
      </c>
      <c r="H23" s="15">
        <f t="shared" si="8"/>
        <v>1039643</v>
      </c>
    </row>
    <row r="24" spans="1:8" ht="16.149999999999999" customHeight="1" x14ac:dyDescent="0.25">
      <c r="A24" s="478"/>
      <c r="B24" s="9" t="s">
        <v>10</v>
      </c>
      <c r="C24" s="10">
        <v>304</v>
      </c>
      <c r="D24" s="11">
        <v>1046686</v>
      </c>
      <c r="E24" s="12">
        <v>60</v>
      </c>
      <c r="F24" s="13">
        <v>212896</v>
      </c>
      <c r="G24" s="14">
        <f t="shared" si="7"/>
        <v>364</v>
      </c>
      <c r="H24" s="15">
        <f t="shared" si="8"/>
        <v>1259582</v>
      </c>
    </row>
    <row r="25" spans="1:8" ht="16.149999999999999" customHeight="1" x14ac:dyDescent="0.25">
      <c r="A25" s="478"/>
      <c r="B25" s="6" t="s">
        <v>114</v>
      </c>
      <c r="C25" s="7">
        <f>SUM(C26:C29)</f>
        <v>2169</v>
      </c>
      <c r="D25" s="8">
        <f>SUM(D26:D29)</f>
        <v>1402347</v>
      </c>
      <c r="E25" s="7">
        <f>SUM(E26:E29)</f>
        <v>0</v>
      </c>
      <c r="F25" s="8">
        <f>SUM(F26:F29)</f>
        <v>0</v>
      </c>
      <c r="G25" s="7">
        <f t="shared" ref="G25:H25" si="9">G29+G28+G27+G26</f>
        <v>2169</v>
      </c>
      <c r="H25" s="8">
        <f t="shared" si="9"/>
        <v>1402347</v>
      </c>
    </row>
    <row r="26" spans="1:8" ht="16.149999999999999" customHeight="1" x14ac:dyDescent="0.25">
      <c r="A26" s="478"/>
      <c r="B26" s="9" t="s">
        <v>7</v>
      </c>
      <c r="C26" s="10">
        <v>274</v>
      </c>
      <c r="D26" s="11">
        <v>165756</v>
      </c>
      <c r="E26" s="12">
        <v>-28</v>
      </c>
      <c r="F26" s="13">
        <v>-21834</v>
      </c>
      <c r="G26" s="14">
        <f t="shared" ref="G26:G29" si="10">C26+E26</f>
        <v>246</v>
      </c>
      <c r="H26" s="15">
        <f t="shared" ref="H26:H29" si="11">D26+F26</f>
        <v>143922</v>
      </c>
    </row>
    <row r="27" spans="1:8" ht="16.149999999999999" customHeight="1" x14ac:dyDescent="0.25">
      <c r="A27" s="478"/>
      <c r="B27" s="9" t="s">
        <v>8</v>
      </c>
      <c r="C27" s="10">
        <v>630</v>
      </c>
      <c r="D27" s="11">
        <v>412196</v>
      </c>
      <c r="E27" s="12">
        <v>-191</v>
      </c>
      <c r="F27" s="13">
        <v>-124876</v>
      </c>
      <c r="G27" s="14">
        <f t="shared" si="10"/>
        <v>439</v>
      </c>
      <c r="H27" s="15">
        <f t="shared" si="11"/>
        <v>287320</v>
      </c>
    </row>
    <row r="28" spans="1:8" ht="16.149999999999999" customHeight="1" x14ac:dyDescent="0.25">
      <c r="A28" s="478"/>
      <c r="B28" s="9" t="s">
        <v>9</v>
      </c>
      <c r="C28" s="10">
        <v>630</v>
      </c>
      <c r="D28" s="11">
        <v>412196</v>
      </c>
      <c r="E28" s="12">
        <v>0</v>
      </c>
      <c r="F28" s="13">
        <v>0</v>
      </c>
      <c r="G28" s="14">
        <f t="shared" si="10"/>
        <v>630</v>
      </c>
      <c r="H28" s="15">
        <f t="shared" si="11"/>
        <v>412196</v>
      </c>
    </row>
    <row r="29" spans="1:8" ht="16.149999999999999" customHeight="1" x14ac:dyDescent="0.25">
      <c r="A29" s="478"/>
      <c r="B29" s="9" t="s">
        <v>10</v>
      </c>
      <c r="C29" s="10">
        <v>635</v>
      </c>
      <c r="D29" s="11">
        <v>412199</v>
      </c>
      <c r="E29" s="12">
        <v>219</v>
      </c>
      <c r="F29" s="13">
        <v>146710</v>
      </c>
      <c r="G29" s="14">
        <f t="shared" si="10"/>
        <v>854</v>
      </c>
      <c r="H29" s="15">
        <f t="shared" si="11"/>
        <v>558909</v>
      </c>
    </row>
    <row r="30" spans="1:8" ht="16.149999999999999" customHeight="1" x14ac:dyDescent="0.25">
      <c r="A30" s="478"/>
      <c r="B30" s="6" t="s">
        <v>115</v>
      </c>
      <c r="C30" s="7">
        <f>SUM(C31:C34)</f>
        <v>1050</v>
      </c>
      <c r="D30" s="8">
        <f>SUM(D31:D34)</f>
        <v>1330153</v>
      </c>
      <c r="E30" s="7">
        <f>SUM(E31:E34)</f>
        <v>0</v>
      </c>
      <c r="F30" s="8">
        <f>SUM(F31:F34)</f>
        <v>0</v>
      </c>
      <c r="G30" s="7">
        <f t="shared" ref="G30:H30" si="12">G34+G33+G32+G31</f>
        <v>1050</v>
      </c>
      <c r="H30" s="8">
        <f t="shared" si="12"/>
        <v>1330153</v>
      </c>
    </row>
    <row r="31" spans="1:8" ht="16.149999999999999" customHeight="1" x14ac:dyDescent="0.25">
      <c r="A31" s="478"/>
      <c r="B31" s="9" t="s">
        <v>7</v>
      </c>
      <c r="C31" s="10">
        <v>228</v>
      </c>
      <c r="D31" s="11">
        <v>282046</v>
      </c>
      <c r="E31" s="12">
        <v>21</v>
      </c>
      <c r="F31" s="13">
        <v>29055</v>
      </c>
      <c r="G31" s="14">
        <f t="shared" ref="G31:G34" si="13">C31+E31</f>
        <v>249</v>
      </c>
      <c r="H31" s="15">
        <f t="shared" ref="H31:H34" si="14">D31+F31</f>
        <v>311101</v>
      </c>
    </row>
    <row r="32" spans="1:8" ht="16.149999999999999" customHeight="1" x14ac:dyDescent="0.25">
      <c r="A32" s="478"/>
      <c r="B32" s="9" t="s">
        <v>8</v>
      </c>
      <c r="C32" s="10">
        <v>280</v>
      </c>
      <c r="D32" s="11">
        <v>349374</v>
      </c>
      <c r="E32" s="12">
        <v>-21</v>
      </c>
      <c r="F32" s="13">
        <v>-29055</v>
      </c>
      <c r="G32" s="14">
        <f t="shared" si="13"/>
        <v>259</v>
      </c>
      <c r="H32" s="15">
        <f t="shared" si="14"/>
        <v>320319</v>
      </c>
    </row>
    <row r="33" spans="1:8" ht="16.149999999999999" customHeight="1" x14ac:dyDescent="0.25">
      <c r="A33" s="478"/>
      <c r="B33" s="9" t="s">
        <v>9</v>
      </c>
      <c r="C33" s="10">
        <v>280</v>
      </c>
      <c r="D33" s="11">
        <v>349374</v>
      </c>
      <c r="E33" s="12">
        <v>0</v>
      </c>
      <c r="F33" s="13">
        <v>0</v>
      </c>
      <c r="G33" s="14">
        <f t="shared" si="13"/>
        <v>280</v>
      </c>
      <c r="H33" s="15">
        <f t="shared" si="14"/>
        <v>349374</v>
      </c>
    </row>
    <row r="34" spans="1:8" ht="16.149999999999999" customHeight="1" x14ac:dyDescent="0.25">
      <c r="A34" s="478"/>
      <c r="B34" s="9" t="s">
        <v>10</v>
      </c>
      <c r="C34" s="10">
        <v>262</v>
      </c>
      <c r="D34" s="11">
        <v>349359</v>
      </c>
      <c r="E34" s="12">
        <v>0</v>
      </c>
      <c r="F34" s="13">
        <v>0</v>
      </c>
      <c r="G34" s="14">
        <f t="shared" si="13"/>
        <v>262</v>
      </c>
      <c r="H34" s="15">
        <f t="shared" si="14"/>
        <v>349359</v>
      </c>
    </row>
    <row r="35" spans="1:8" ht="16.149999999999999" customHeight="1" x14ac:dyDescent="0.25">
      <c r="A35" s="478"/>
      <c r="B35" s="6" t="s">
        <v>116</v>
      </c>
      <c r="C35" s="7">
        <f>SUM(C36:C39)</f>
        <v>1102</v>
      </c>
      <c r="D35" s="8">
        <f>SUM(D36:D39)</f>
        <v>12311000</v>
      </c>
      <c r="E35" s="7">
        <f>SUM(E36:E39)</f>
        <v>0</v>
      </c>
      <c r="F35" s="8">
        <f>SUM(F36:F39)</f>
        <v>0</v>
      </c>
      <c r="G35" s="7">
        <f t="shared" ref="G35:H35" si="15">G39+G38+G37+G36</f>
        <v>1102</v>
      </c>
      <c r="H35" s="8">
        <f t="shared" si="15"/>
        <v>12311000</v>
      </c>
    </row>
    <row r="36" spans="1:8" ht="16.149999999999999" customHeight="1" x14ac:dyDescent="0.25">
      <c r="A36" s="478"/>
      <c r="B36" s="9" t="s">
        <v>7</v>
      </c>
      <c r="C36" s="10">
        <v>276</v>
      </c>
      <c r="D36" s="11">
        <v>3077750</v>
      </c>
      <c r="E36" s="12">
        <v>20</v>
      </c>
      <c r="F36" s="13">
        <v>233181</v>
      </c>
      <c r="G36" s="14">
        <f t="shared" ref="G36:G39" si="16">C36+E36</f>
        <v>296</v>
      </c>
      <c r="H36" s="15">
        <f t="shared" ref="H36:H39" si="17">D36+F36</f>
        <v>3310931</v>
      </c>
    </row>
    <row r="37" spans="1:8" ht="16.149999999999999" customHeight="1" x14ac:dyDescent="0.25">
      <c r="A37" s="478"/>
      <c r="B37" s="9" t="s">
        <v>8</v>
      </c>
      <c r="C37" s="10">
        <v>276</v>
      </c>
      <c r="D37" s="11">
        <v>3090474</v>
      </c>
      <c r="E37" s="12">
        <v>-20</v>
      </c>
      <c r="F37" s="13">
        <v>-233181</v>
      </c>
      <c r="G37" s="14">
        <f t="shared" si="16"/>
        <v>256</v>
      </c>
      <c r="H37" s="15">
        <f t="shared" si="17"/>
        <v>2857293</v>
      </c>
    </row>
    <row r="38" spans="1:8" ht="16.149999999999999" customHeight="1" x14ac:dyDescent="0.25">
      <c r="A38" s="478"/>
      <c r="B38" s="9" t="s">
        <v>9</v>
      </c>
      <c r="C38" s="10">
        <v>275</v>
      </c>
      <c r="D38" s="11">
        <v>3081074</v>
      </c>
      <c r="E38" s="12">
        <v>0</v>
      </c>
      <c r="F38" s="13">
        <v>0</v>
      </c>
      <c r="G38" s="14">
        <f t="shared" si="16"/>
        <v>275</v>
      </c>
      <c r="H38" s="15">
        <f t="shared" si="17"/>
        <v>3081074</v>
      </c>
    </row>
    <row r="39" spans="1:8" ht="16.149999999999999" customHeight="1" x14ac:dyDescent="0.25">
      <c r="A39" s="478"/>
      <c r="B39" s="9" t="s">
        <v>10</v>
      </c>
      <c r="C39" s="10">
        <v>275</v>
      </c>
      <c r="D39" s="11">
        <v>3061702</v>
      </c>
      <c r="E39" s="12">
        <v>0</v>
      </c>
      <c r="F39" s="13">
        <v>0</v>
      </c>
      <c r="G39" s="14">
        <f t="shared" si="16"/>
        <v>275</v>
      </c>
      <c r="H39" s="15">
        <f t="shared" si="17"/>
        <v>3061702</v>
      </c>
    </row>
    <row r="40" spans="1:8" ht="16.149999999999999" customHeight="1" x14ac:dyDescent="0.25">
      <c r="A40" s="478"/>
      <c r="B40" s="6" t="s">
        <v>11</v>
      </c>
      <c r="C40" s="7">
        <f>SUM(C41:C44)</f>
        <v>2993</v>
      </c>
      <c r="D40" s="8">
        <f>SUM(D41:D44)</f>
        <v>68597692</v>
      </c>
      <c r="E40" s="7">
        <f>SUM(E41:E44)</f>
        <v>0</v>
      </c>
      <c r="F40" s="8">
        <f>SUM(F41:F44)</f>
        <v>0</v>
      </c>
      <c r="G40" s="7">
        <f t="shared" ref="G40:H40" si="18">G44+G43+G42+G41</f>
        <v>2993</v>
      </c>
      <c r="H40" s="8">
        <f t="shared" si="18"/>
        <v>68597692</v>
      </c>
    </row>
    <row r="41" spans="1:8" ht="16.149999999999999" customHeight="1" x14ac:dyDescent="0.25">
      <c r="A41" s="478"/>
      <c r="B41" s="9" t="s">
        <v>7</v>
      </c>
      <c r="C41" s="10">
        <v>747</v>
      </c>
      <c r="D41" s="11">
        <v>17149424</v>
      </c>
      <c r="E41" s="12">
        <v>76</v>
      </c>
      <c r="F41" s="13">
        <v>3412712</v>
      </c>
      <c r="G41" s="14">
        <f t="shared" ref="G41:G44" si="19">C41+E41</f>
        <v>823</v>
      </c>
      <c r="H41" s="15">
        <f t="shared" ref="H41:H44" si="20">D41+F41</f>
        <v>20562136</v>
      </c>
    </row>
    <row r="42" spans="1:8" ht="16.149999999999999" customHeight="1" x14ac:dyDescent="0.25">
      <c r="A42" s="478"/>
      <c r="B42" s="9" t="s">
        <v>8</v>
      </c>
      <c r="C42" s="10">
        <v>748</v>
      </c>
      <c r="D42" s="11">
        <v>17149424</v>
      </c>
      <c r="E42" s="12">
        <v>-76</v>
      </c>
      <c r="F42" s="13">
        <v>-3412712</v>
      </c>
      <c r="G42" s="14">
        <f t="shared" si="19"/>
        <v>672</v>
      </c>
      <c r="H42" s="15">
        <f t="shared" si="20"/>
        <v>13736712</v>
      </c>
    </row>
    <row r="43" spans="1:8" ht="16.149999999999999" customHeight="1" x14ac:dyDescent="0.25">
      <c r="A43" s="478"/>
      <c r="B43" s="9" t="s">
        <v>9</v>
      </c>
      <c r="C43" s="10">
        <v>748</v>
      </c>
      <c r="D43" s="11">
        <v>17149424</v>
      </c>
      <c r="E43" s="12">
        <v>0</v>
      </c>
      <c r="F43" s="13">
        <v>0</v>
      </c>
      <c r="G43" s="14">
        <f t="shared" si="19"/>
        <v>748</v>
      </c>
      <c r="H43" s="15">
        <f t="shared" si="20"/>
        <v>17149424</v>
      </c>
    </row>
    <row r="44" spans="1:8" ht="16.149999999999999" customHeight="1" x14ac:dyDescent="0.25">
      <c r="A44" s="478"/>
      <c r="B44" s="9" t="s">
        <v>10</v>
      </c>
      <c r="C44" s="10">
        <v>750</v>
      </c>
      <c r="D44" s="11">
        <v>17149420</v>
      </c>
      <c r="E44" s="12">
        <v>0</v>
      </c>
      <c r="F44" s="13">
        <v>0</v>
      </c>
      <c r="G44" s="14">
        <f t="shared" si="19"/>
        <v>750</v>
      </c>
      <c r="H44" s="15">
        <f t="shared" si="20"/>
        <v>17149420</v>
      </c>
    </row>
    <row r="45" spans="1:8" ht="41.1" customHeight="1" x14ac:dyDescent="0.25">
      <c r="A45" s="478"/>
      <c r="B45" s="6" t="s">
        <v>109</v>
      </c>
      <c r="C45" s="7">
        <f>SUM(C46:C49)</f>
        <v>1077</v>
      </c>
      <c r="D45" s="8">
        <f>SUM(D46:D49)</f>
        <v>663863</v>
      </c>
      <c r="E45" s="7">
        <f>SUM(E46:E49)</f>
        <v>0</v>
      </c>
      <c r="F45" s="8">
        <f>SUM(F46:F49)</f>
        <v>0</v>
      </c>
      <c r="G45" s="7">
        <f t="shared" ref="G45:H45" si="21">G49+G48+G47+G46</f>
        <v>1077</v>
      </c>
      <c r="H45" s="8">
        <f t="shared" si="21"/>
        <v>663863</v>
      </c>
    </row>
    <row r="46" spans="1:8" ht="16.149999999999999" customHeight="1" x14ac:dyDescent="0.25">
      <c r="A46" s="478"/>
      <c r="B46" s="9" t="s">
        <v>7</v>
      </c>
      <c r="C46" s="10">
        <v>286</v>
      </c>
      <c r="D46" s="11">
        <v>175923</v>
      </c>
      <c r="E46" s="12">
        <v>139</v>
      </c>
      <c r="F46" s="13">
        <v>86340</v>
      </c>
      <c r="G46" s="14">
        <f t="shared" ref="G46:G49" si="22">C46+E46</f>
        <v>425</v>
      </c>
      <c r="H46" s="15">
        <f t="shared" ref="H46:H49" si="23">D46+F46</f>
        <v>262263</v>
      </c>
    </row>
    <row r="47" spans="1:8" ht="16.149999999999999" customHeight="1" x14ac:dyDescent="0.25">
      <c r="A47" s="478"/>
      <c r="B47" s="9" t="s">
        <v>8</v>
      </c>
      <c r="C47" s="10">
        <v>292</v>
      </c>
      <c r="D47" s="11">
        <v>179907</v>
      </c>
      <c r="E47" s="12">
        <v>0</v>
      </c>
      <c r="F47" s="13">
        <v>0</v>
      </c>
      <c r="G47" s="14">
        <f t="shared" si="22"/>
        <v>292</v>
      </c>
      <c r="H47" s="15">
        <f t="shared" si="23"/>
        <v>179907</v>
      </c>
    </row>
    <row r="48" spans="1:8" ht="16.149999999999999" customHeight="1" x14ac:dyDescent="0.25">
      <c r="A48" s="478"/>
      <c r="B48" s="9" t="s">
        <v>9</v>
      </c>
      <c r="C48" s="10">
        <v>258</v>
      </c>
      <c r="D48" s="11">
        <v>159139</v>
      </c>
      <c r="E48" s="12">
        <v>-139</v>
      </c>
      <c r="F48" s="13">
        <v>-86340</v>
      </c>
      <c r="G48" s="14">
        <f t="shared" si="22"/>
        <v>119</v>
      </c>
      <c r="H48" s="15">
        <f t="shared" si="23"/>
        <v>72799</v>
      </c>
    </row>
    <row r="49" spans="1:8" ht="16.149999999999999" customHeight="1" x14ac:dyDescent="0.25">
      <c r="A49" s="478"/>
      <c r="B49" s="9" t="s">
        <v>10</v>
      </c>
      <c r="C49" s="10">
        <v>241</v>
      </c>
      <c r="D49" s="11">
        <v>148894</v>
      </c>
      <c r="E49" s="12">
        <v>0</v>
      </c>
      <c r="F49" s="13">
        <v>0</v>
      </c>
      <c r="G49" s="14">
        <f t="shared" si="22"/>
        <v>241</v>
      </c>
      <c r="H49" s="15">
        <f t="shared" si="23"/>
        <v>148894</v>
      </c>
    </row>
    <row r="50" spans="1:8" ht="42.75" x14ac:dyDescent="0.25">
      <c r="A50" s="478"/>
      <c r="B50" s="6" t="s">
        <v>111</v>
      </c>
      <c r="C50" s="7">
        <f>SUM(C51:C54)</f>
        <v>6320</v>
      </c>
      <c r="D50" s="8">
        <f>SUM(D51:D54)</f>
        <v>10443848</v>
      </c>
      <c r="E50" s="7">
        <f>SUM(E51:E54)</f>
        <v>0</v>
      </c>
      <c r="F50" s="8">
        <f>SUM(F51:F54)</f>
        <v>0</v>
      </c>
      <c r="G50" s="7">
        <f t="shared" ref="G50:H50" si="24">G54+G53+G52+G51</f>
        <v>6320</v>
      </c>
      <c r="H50" s="8">
        <f t="shared" si="24"/>
        <v>10443848</v>
      </c>
    </row>
    <row r="51" spans="1:8" ht="16.149999999999999" customHeight="1" x14ac:dyDescent="0.25">
      <c r="A51" s="478"/>
      <c r="B51" s="9" t="s">
        <v>7</v>
      </c>
      <c r="C51" s="10">
        <v>1409</v>
      </c>
      <c r="D51" s="11">
        <v>2328979</v>
      </c>
      <c r="E51" s="12">
        <v>342</v>
      </c>
      <c r="F51" s="13">
        <v>662104</v>
      </c>
      <c r="G51" s="14">
        <f t="shared" ref="G51:G54" si="25">C51+E51</f>
        <v>1751</v>
      </c>
      <c r="H51" s="15">
        <f t="shared" ref="H51:H54" si="26">D51+F51</f>
        <v>2991083</v>
      </c>
    </row>
    <row r="52" spans="1:8" ht="16.149999999999999" customHeight="1" x14ac:dyDescent="0.25">
      <c r="A52" s="478"/>
      <c r="B52" s="9" t="s">
        <v>8</v>
      </c>
      <c r="C52" s="10">
        <v>1555</v>
      </c>
      <c r="D52" s="11">
        <v>2569186</v>
      </c>
      <c r="E52" s="12">
        <v>0</v>
      </c>
      <c r="F52" s="13">
        <v>0</v>
      </c>
      <c r="G52" s="14">
        <f t="shared" si="25"/>
        <v>1555</v>
      </c>
      <c r="H52" s="15">
        <f t="shared" si="26"/>
        <v>2569186</v>
      </c>
    </row>
    <row r="53" spans="1:8" ht="16.149999999999999" customHeight="1" x14ac:dyDescent="0.25">
      <c r="A53" s="478"/>
      <c r="B53" s="9" t="s">
        <v>9</v>
      </c>
      <c r="C53" s="10">
        <v>1731</v>
      </c>
      <c r="D53" s="11">
        <v>2861616</v>
      </c>
      <c r="E53" s="12">
        <v>-342</v>
      </c>
      <c r="F53" s="13">
        <v>-662104</v>
      </c>
      <c r="G53" s="14">
        <f t="shared" si="25"/>
        <v>1389</v>
      </c>
      <c r="H53" s="15">
        <f t="shared" si="26"/>
        <v>2199512</v>
      </c>
    </row>
    <row r="54" spans="1:8" ht="16.149999999999999" customHeight="1" x14ac:dyDescent="0.25">
      <c r="A54" s="478"/>
      <c r="B54" s="9" t="s">
        <v>10</v>
      </c>
      <c r="C54" s="10">
        <v>1625</v>
      </c>
      <c r="D54" s="11">
        <v>2684067</v>
      </c>
      <c r="E54" s="12">
        <v>0</v>
      </c>
      <c r="F54" s="13">
        <v>0</v>
      </c>
      <c r="G54" s="14">
        <f t="shared" si="25"/>
        <v>1625</v>
      </c>
      <c r="H54" s="15">
        <f t="shared" si="26"/>
        <v>2684067</v>
      </c>
    </row>
    <row r="55" spans="1:8" ht="29.25" customHeight="1" x14ac:dyDescent="0.25">
      <c r="A55" s="478"/>
      <c r="B55" s="6" t="s">
        <v>117</v>
      </c>
      <c r="C55" s="7">
        <f>SUM(C56:C59)</f>
        <v>11225</v>
      </c>
      <c r="D55" s="8">
        <f>SUM(D56:D59)</f>
        <v>7907263</v>
      </c>
      <c r="E55" s="7">
        <f>SUM(E56:E59)</f>
        <v>0</v>
      </c>
      <c r="F55" s="8">
        <f>SUM(F56:F59)</f>
        <v>0</v>
      </c>
      <c r="G55" s="7">
        <f t="shared" ref="G55:H55" si="27">G59+G58+G57+G56</f>
        <v>11225</v>
      </c>
      <c r="H55" s="8">
        <f t="shared" si="27"/>
        <v>7907263</v>
      </c>
    </row>
    <row r="56" spans="1:8" ht="16.149999999999999" customHeight="1" x14ac:dyDescent="0.25">
      <c r="A56" s="478"/>
      <c r="B56" s="9" t="s">
        <v>7</v>
      </c>
      <c r="C56" s="10">
        <v>2806</v>
      </c>
      <c r="D56" s="11">
        <v>1976814</v>
      </c>
      <c r="E56" s="12">
        <v>212</v>
      </c>
      <c r="F56" s="13">
        <v>150653</v>
      </c>
      <c r="G56" s="14">
        <f t="shared" ref="G56:G59" si="28">C56+E56</f>
        <v>3018</v>
      </c>
      <c r="H56" s="15">
        <f t="shared" ref="H56:H59" si="29">D56+F56</f>
        <v>2127467</v>
      </c>
    </row>
    <row r="57" spans="1:8" ht="16.149999999999999" customHeight="1" x14ac:dyDescent="0.25">
      <c r="A57" s="478"/>
      <c r="B57" s="9" t="s">
        <v>8</v>
      </c>
      <c r="C57" s="10">
        <v>2806</v>
      </c>
      <c r="D57" s="11">
        <v>1976814</v>
      </c>
      <c r="E57" s="12">
        <v>-212</v>
      </c>
      <c r="F57" s="13">
        <v>-150653</v>
      </c>
      <c r="G57" s="14">
        <f t="shared" si="28"/>
        <v>2594</v>
      </c>
      <c r="H57" s="15">
        <f t="shared" si="29"/>
        <v>1826161</v>
      </c>
    </row>
    <row r="58" spans="1:8" ht="16.149999999999999" customHeight="1" x14ac:dyDescent="0.25">
      <c r="A58" s="478"/>
      <c r="B58" s="9" t="s">
        <v>9</v>
      </c>
      <c r="C58" s="10">
        <v>2806</v>
      </c>
      <c r="D58" s="11">
        <v>1976814</v>
      </c>
      <c r="E58" s="12">
        <v>0</v>
      </c>
      <c r="F58" s="13">
        <v>0</v>
      </c>
      <c r="G58" s="14">
        <f t="shared" si="28"/>
        <v>2806</v>
      </c>
      <c r="H58" s="15">
        <f t="shared" si="29"/>
        <v>1976814</v>
      </c>
    </row>
    <row r="59" spans="1:8" ht="16.149999999999999" customHeight="1" x14ac:dyDescent="0.25">
      <c r="A59" s="478"/>
      <c r="B59" s="9" t="s">
        <v>10</v>
      </c>
      <c r="C59" s="10">
        <v>2807</v>
      </c>
      <c r="D59" s="11">
        <v>1976821</v>
      </c>
      <c r="E59" s="12">
        <v>0</v>
      </c>
      <c r="F59" s="13">
        <v>0</v>
      </c>
      <c r="G59" s="14">
        <f t="shared" si="28"/>
        <v>2807</v>
      </c>
      <c r="H59" s="15">
        <f t="shared" si="29"/>
        <v>1976821</v>
      </c>
    </row>
    <row r="60" spans="1:8" ht="30.2" customHeight="1" x14ac:dyDescent="0.25">
      <c r="A60" s="483" t="s">
        <v>204</v>
      </c>
      <c r="B60" s="6" t="s">
        <v>116</v>
      </c>
      <c r="C60" s="7">
        <v>823</v>
      </c>
      <c r="D60" s="8">
        <v>93400324</v>
      </c>
      <c r="E60" s="7">
        <v>0</v>
      </c>
      <c r="F60" s="8">
        <v>0</v>
      </c>
      <c r="G60" s="7">
        <f t="shared" ref="G60:H60" si="30">G64+G63+G62+G61</f>
        <v>823</v>
      </c>
      <c r="H60" s="8">
        <f t="shared" si="30"/>
        <v>93400324</v>
      </c>
    </row>
    <row r="61" spans="1:8" ht="15.75" x14ac:dyDescent="0.25">
      <c r="A61" s="483"/>
      <c r="B61" s="9" t="s">
        <v>7</v>
      </c>
      <c r="C61" s="10">
        <v>205</v>
      </c>
      <c r="D61" s="11">
        <v>23350080</v>
      </c>
      <c r="E61" s="12">
        <v>-17</v>
      </c>
      <c r="F61" s="13">
        <v>1212770</v>
      </c>
      <c r="G61" s="14">
        <f t="shared" ref="G61:G64" si="31">C61+E61</f>
        <v>188</v>
      </c>
      <c r="H61" s="15">
        <f t="shared" ref="H61:H64" si="32">D61+F61</f>
        <v>24562850</v>
      </c>
    </row>
    <row r="62" spans="1:8" ht="15.75" x14ac:dyDescent="0.25">
      <c r="A62" s="483"/>
      <c r="B62" s="9" t="s">
        <v>8</v>
      </c>
      <c r="C62" s="10">
        <v>205</v>
      </c>
      <c r="D62" s="11">
        <v>23350080</v>
      </c>
      <c r="E62" s="12">
        <v>8</v>
      </c>
      <c r="F62" s="13">
        <v>-606385</v>
      </c>
      <c r="G62" s="14">
        <f t="shared" si="31"/>
        <v>213</v>
      </c>
      <c r="H62" s="15">
        <f t="shared" si="32"/>
        <v>22743695</v>
      </c>
    </row>
    <row r="63" spans="1:8" ht="15.75" x14ac:dyDescent="0.25">
      <c r="A63" s="483"/>
      <c r="B63" s="9" t="s">
        <v>9</v>
      </c>
      <c r="C63" s="10">
        <v>205</v>
      </c>
      <c r="D63" s="11">
        <v>23350080</v>
      </c>
      <c r="E63" s="12">
        <v>9</v>
      </c>
      <c r="F63" s="13">
        <v>-606385</v>
      </c>
      <c r="G63" s="14">
        <f t="shared" si="31"/>
        <v>214</v>
      </c>
      <c r="H63" s="15">
        <f t="shared" si="32"/>
        <v>22743695</v>
      </c>
    </row>
    <row r="64" spans="1:8" ht="15.75" x14ac:dyDescent="0.25">
      <c r="A64" s="483"/>
      <c r="B64" s="9" t="s">
        <v>10</v>
      </c>
      <c r="C64" s="10">
        <v>208</v>
      </c>
      <c r="D64" s="11">
        <v>23350084</v>
      </c>
      <c r="E64" s="12">
        <v>0</v>
      </c>
      <c r="F64" s="13">
        <v>0</v>
      </c>
      <c r="G64" s="14">
        <f t="shared" si="31"/>
        <v>208</v>
      </c>
      <c r="H64" s="15">
        <f t="shared" si="32"/>
        <v>23350084</v>
      </c>
    </row>
    <row r="65" spans="1:8" ht="15.75" x14ac:dyDescent="0.25">
      <c r="A65" s="483" t="s">
        <v>219</v>
      </c>
      <c r="B65" s="6" t="s">
        <v>11</v>
      </c>
      <c r="C65" s="7">
        <f>SUM(C66:C69)</f>
        <v>1021</v>
      </c>
      <c r="D65" s="8">
        <f>SUM(D66:D69)</f>
        <v>21043615</v>
      </c>
      <c r="E65" s="7">
        <f>SUM(E66:E69)</f>
        <v>0</v>
      </c>
      <c r="F65" s="8">
        <f>SUM(F66:F69)</f>
        <v>0</v>
      </c>
      <c r="G65" s="7">
        <f t="shared" ref="G65:H65" si="33">G69+G68+G67+G66</f>
        <v>1021</v>
      </c>
      <c r="H65" s="8">
        <f t="shared" si="33"/>
        <v>21043615</v>
      </c>
    </row>
    <row r="66" spans="1:8" ht="15.75" x14ac:dyDescent="0.25">
      <c r="A66" s="483"/>
      <c r="B66" s="9" t="s">
        <v>7</v>
      </c>
      <c r="C66" s="10">
        <v>255</v>
      </c>
      <c r="D66" s="11">
        <v>5260905</v>
      </c>
      <c r="E66" s="12">
        <v>36</v>
      </c>
      <c r="F66" s="13">
        <v>1026715</v>
      </c>
      <c r="G66" s="14">
        <f t="shared" ref="G66:G69" si="34">C66+E66</f>
        <v>291</v>
      </c>
      <c r="H66" s="15">
        <f t="shared" ref="H66:H69" si="35">D66+F66</f>
        <v>6287620</v>
      </c>
    </row>
    <row r="67" spans="1:8" ht="15.75" x14ac:dyDescent="0.25">
      <c r="A67" s="483"/>
      <c r="B67" s="9" t="s">
        <v>8</v>
      </c>
      <c r="C67" s="10">
        <v>255</v>
      </c>
      <c r="D67" s="11">
        <v>5260905</v>
      </c>
      <c r="E67" s="12">
        <v>-18</v>
      </c>
      <c r="F67" s="13">
        <v>-513357</v>
      </c>
      <c r="G67" s="14">
        <f t="shared" si="34"/>
        <v>237</v>
      </c>
      <c r="H67" s="15">
        <f t="shared" si="35"/>
        <v>4747548</v>
      </c>
    </row>
    <row r="68" spans="1:8" ht="15.75" x14ac:dyDescent="0.25">
      <c r="A68" s="483"/>
      <c r="B68" s="9" t="s">
        <v>9</v>
      </c>
      <c r="C68" s="10">
        <v>255</v>
      </c>
      <c r="D68" s="11">
        <v>5260905</v>
      </c>
      <c r="E68" s="12">
        <v>-18</v>
      </c>
      <c r="F68" s="13">
        <v>-513358</v>
      </c>
      <c r="G68" s="14">
        <f t="shared" si="34"/>
        <v>237</v>
      </c>
      <c r="H68" s="15">
        <f t="shared" si="35"/>
        <v>4747547</v>
      </c>
    </row>
    <row r="69" spans="1:8" ht="15.75" x14ac:dyDescent="0.25">
      <c r="A69" s="483"/>
      <c r="B69" s="9" t="s">
        <v>10</v>
      </c>
      <c r="C69" s="10">
        <v>256</v>
      </c>
      <c r="D69" s="11">
        <v>5260900</v>
      </c>
      <c r="E69" s="12">
        <v>0</v>
      </c>
      <c r="F69" s="13">
        <v>0</v>
      </c>
      <c r="G69" s="14">
        <f t="shared" si="34"/>
        <v>256</v>
      </c>
      <c r="H69" s="15">
        <f t="shared" si="35"/>
        <v>5260900</v>
      </c>
    </row>
    <row r="70" spans="1:8" ht="15.95" customHeight="1" x14ac:dyDescent="0.25">
      <c r="A70" s="480" t="s">
        <v>248</v>
      </c>
      <c r="B70" s="6" t="s">
        <v>11</v>
      </c>
      <c r="C70" s="7">
        <f>SUM(C71:C74)</f>
        <v>16101</v>
      </c>
      <c r="D70" s="8">
        <f>SUM(D71:D74)</f>
        <v>477379727</v>
      </c>
      <c r="E70" s="7">
        <f>SUM(E71:E74)</f>
        <v>0</v>
      </c>
      <c r="F70" s="8">
        <f>SUM(F71:F74)</f>
        <v>0</v>
      </c>
      <c r="G70" s="7">
        <f t="shared" ref="G70:H70" si="36">G74+G73+G72+G71</f>
        <v>16101</v>
      </c>
      <c r="H70" s="8">
        <f t="shared" si="36"/>
        <v>477379727</v>
      </c>
    </row>
    <row r="71" spans="1:8" ht="15.95" customHeight="1" x14ac:dyDescent="0.25">
      <c r="A71" s="481"/>
      <c r="B71" s="9" t="s">
        <v>7</v>
      </c>
      <c r="C71" s="10">
        <v>4025</v>
      </c>
      <c r="D71" s="11">
        <v>119344935</v>
      </c>
      <c r="E71" s="12">
        <v>466</v>
      </c>
      <c r="F71" s="13">
        <v>19364109</v>
      </c>
      <c r="G71" s="14">
        <f t="shared" ref="G71:G74" si="37">C71+E71</f>
        <v>4491</v>
      </c>
      <c r="H71" s="15">
        <f t="shared" ref="H71:H74" si="38">D71+F71</f>
        <v>138709044</v>
      </c>
    </row>
    <row r="72" spans="1:8" ht="15.95" customHeight="1" x14ac:dyDescent="0.25">
      <c r="A72" s="481"/>
      <c r="B72" s="9" t="s">
        <v>8</v>
      </c>
      <c r="C72" s="10">
        <v>4025</v>
      </c>
      <c r="D72" s="11">
        <v>119344935</v>
      </c>
      <c r="E72" s="12">
        <v>-244</v>
      </c>
      <c r="F72" s="13">
        <v>-10264109</v>
      </c>
      <c r="G72" s="14">
        <f t="shared" si="37"/>
        <v>3781</v>
      </c>
      <c r="H72" s="15">
        <f t="shared" si="38"/>
        <v>109080826</v>
      </c>
    </row>
    <row r="73" spans="1:8" ht="15.95" customHeight="1" x14ac:dyDescent="0.25">
      <c r="A73" s="481"/>
      <c r="B73" s="9" t="s">
        <v>9</v>
      </c>
      <c r="C73" s="10">
        <v>4025</v>
      </c>
      <c r="D73" s="11">
        <v>119344935</v>
      </c>
      <c r="E73" s="12">
        <v>-222</v>
      </c>
      <c r="F73" s="13">
        <v>-9100000</v>
      </c>
      <c r="G73" s="14">
        <f t="shared" si="37"/>
        <v>3803</v>
      </c>
      <c r="H73" s="15">
        <f t="shared" si="38"/>
        <v>110244935</v>
      </c>
    </row>
    <row r="74" spans="1:8" ht="15.95" customHeight="1" x14ac:dyDescent="0.25">
      <c r="A74" s="482"/>
      <c r="B74" s="9" t="s">
        <v>10</v>
      </c>
      <c r="C74" s="10">
        <v>4026</v>
      </c>
      <c r="D74" s="11">
        <v>119344922</v>
      </c>
      <c r="E74" s="12">
        <v>0</v>
      </c>
      <c r="F74" s="13">
        <v>0</v>
      </c>
      <c r="G74" s="14">
        <f t="shared" si="37"/>
        <v>4026</v>
      </c>
      <c r="H74" s="15">
        <f t="shared" si="38"/>
        <v>119344922</v>
      </c>
    </row>
    <row r="75" spans="1:8" ht="15.75" customHeight="1" x14ac:dyDescent="0.25">
      <c r="A75" s="480" t="s">
        <v>250</v>
      </c>
      <c r="B75" s="6" t="s">
        <v>249</v>
      </c>
      <c r="C75" s="7">
        <f>SUM(C76:C79)</f>
        <v>31533</v>
      </c>
      <c r="D75" s="8">
        <f>SUM(D76:D79)</f>
        <v>22017501</v>
      </c>
      <c r="E75" s="7">
        <f>SUM(E76:E79)</f>
        <v>0</v>
      </c>
      <c r="F75" s="8">
        <f>SUM(F76:F79)</f>
        <v>0</v>
      </c>
      <c r="G75" s="7">
        <f t="shared" ref="G75:H75" si="39">G79+G78+G77+G76</f>
        <v>31533</v>
      </c>
      <c r="H75" s="8">
        <f t="shared" si="39"/>
        <v>22017501</v>
      </c>
    </row>
    <row r="76" spans="1:8" ht="15.75" customHeight="1" x14ac:dyDescent="0.25">
      <c r="A76" s="481"/>
      <c r="B76" s="9" t="s">
        <v>7</v>
      </c>
      <c r="C76" s="10">
        <v>11310</v>
      </c>
      <c r="D76" s="11">
        <v>7897762</v>
      </c>
      <c r="E76" s="12">
        <v>2415</v>
      </c>
      <c r="F76" s="13">
        <v>1038195</v>
      </c>
      <c r="G76" s="14">
        <f t="shared" ref="G76:G79" si="40">C76+E76</f>
        <v>13725</v>
      </c>
      <c r="H76" s="15">
        <f t="shared" ref="H76:H79" si="41">D76+F76</f>
        <v>8935957</v>
      </c>
    </row>
    <row r="77" spans="1:8" ht="15.75" customHeight="1" x14ac:dyDescent="0.25">
      <c r="A77" s="481"/>
      <c r="B77" s="9" t="s">
        <v>8</v>
      </c>
      <c r="C77" s="10">
        <v>7455</v>
      </c>
      <c r="D77" s="11">
        <v>5206580</v>
      </c>
      <c r="E77" s="12">
        <v>0</v>
      </c>
      <c r="F77" s="13">
        <v>0</v>
      </c>
      <c r="G77" s="14">
        <f t="shared" si="40"/>
        <v>7455</v>
      </c>
      <c r="H77" s="15">
        <f t="shared" si="41"/>
        <v>5206580</v>
      </c>
    </row>
    <row r="78" spans="1:8" ht="15.75" customHeight="1" x14ac:dyDescent="0.25">
      <c r="A78" s="481"/>
      <c r="B78" s="9" t="s">
        <v>9</v>
      </c>
      <c r="C78" s="10">
        <v>6380</v>
      </c>
      <c r="D78" s="11">
        <v>4456581</v>
      </c>
      <c r="E78" s="12">
        <v>-1207</v>
      </c>
      <c r="F78" s="13">
        <v>-519097</v>
      </c>
      <c r="G78" s="14">
        <f t="shared" si="40"/>
        <v>5173</v>
      </c>
      <c r="H78" s="15">
        <f t="shared" si="41"/>
        <v>3937484</v>
      </c>
    </row>
    <row r="79" spans="1:8" ht="15.75" customHeight="1" x14ac:dyDescent="0.25">
      <c r="A79" s="481"/>
      <c r="B79" s="9" t="s">
        <v>10</v>
      </c>
      <c r="C79" s="10">
        <v>6388</v>
      </c>
      <c r="D79" s="11">
        <v>4456578</v>
      </c>
      <c r="E79" s="12">
        <v>-1208</v>
      </c>
      <c r="F79" s="13">
        <v>-519098</v>
      </c>
      <c r="G79" s="14">
        <f t="shared" si="40"/>
        <v>5180</v>
      </c>
      <c r="H79" s="15">
        <f t="shared" si="41"/>
        <v>3937480</v>
      </c>
    </row>
    <row r="80" spans="1:8" ht="28.5" x14ac:dyDescent="0.25">
      <c r="A80" s="481"/>
      <c r="B80" s="6" t="s">
        <v>102</v>
      </c>
      <c r="C80" s="7">
        <f t="shared" ref="C80:F80" si="42">SUM(C81:C84)</f>
        <v>19784</v>
      </c>
      <c r="D80" s="8">
        <f t="shared" si="42"/>
        <v>43072884</v>
      </c>
      <c r="E80" s="7">
        <f t="shared" si="42"/>
        <v>0</v>
      </c>
      <c r="F80" s="8">
        <f t="shared" si="42"/>
        <v>0</v>
      </c>
      <c r="G80" s="7">
        <f t="shared" ref="G80:H80" si="43">G84+G83+G82+G81</f>
        <v>19784</v>
      </c>
      <c r="H80" s="8">
        <f t="shared" si="43"/>
        <v>43072884</v>
      </c>
    </row>
    <row r="81" spans="1:8" ht="15.75" customHeight="1" x14ac:dyDescent="0.25">
      <c r="A81" s="481"/>
      <c r="B81" s="9" t="s">
        <v>7</v>
      </c>
      <c r="C81" s="10">
        <v>6132</v>
      </c>
      <c r="D81" s="11">
        <v>13414314</v>
      </c>
      <c r="E81" s="12">
        <v>800</v>
      </c>
      <c r="F81" s="13">
        <v>2123700</v>
      </c>
      <c r="G81" s="14">
        <f t="shared" ref="G81:G84" si="44">C81+E81</f>
        <v>6932</v>
      </c>
      <c r="H81" s="15">
        <f t="shared" ref="H81:H84" si="45">D81+F81</f>
        <v>15538014</v>
      </c>
    </row>
    <row r="82" spans="1:8" ht="15.75" customHeight="1" x14ac:dyDescent="0.25">
      <c r="A82" s="481"/>
      <c r="B82" s="9" t="s">
        <v>8</v>
      </c>
      <c r="C82" s="10">
        <v>5362</v>
      </c>
      <c r="D82" s="11">
        <v>11672751</v>
      </c>
      <c r="E82" s="12"/>
      <c r="F82" s="13"/>
      <c r="G82" s="14">
        <f t="shared" si="44"/>
        <v>5362</v>
      </c>
      <c r="H82" s="15">
        <f t="shared" si="45"/>
        <v>11672751</v>
      </c>
    </row>
    <row r="83" spans="1:8" ht="15.75" customHeight="1" x14ac:dyDescent="0.25">
      <c r="A83" s="481"/>
      <c r="B83" s="9" t="s">
        <v>9</v>
      </c>
      <c r="C83" s="10">
        <v>4283</v>
      </c>
      <c r="D83" s="11">
        <v>9294419</v>
      </c>
      <c r="E83" s="12">
        <v>-612</v>
      </c>
      <c r="F83" s="13">
        <v>-1623700</v>
      </c>
      <c r="G83" s="14">
        <f t="shared" si="44"/>
        <v>3671</v>
      </c>
      <c r="H83" s="15">
        <f t="shared" si="45"/>
        <v>7670719</v>
      </c>
    </row>
    <row r="84" spans="1:8" ht="15.75" customHeight="1" x14ac:dyDescent="0.25">
      <c r="A84" s="482"/>
      <c r="B84" s="9" t="s">
        <v>10</v>
      </c>
      <c r="C84" s="10">
        <v>4007</v>
      </c>
      <c r="D84" s="11">
        <v>8691400</v>
      </c>
      <c r="E84" s="12">
        <v>-188</v>
      </c>
      <c r="F84" s="13">
        <v>-500000</v>
      </c>
      <c r="G84" s="14">
        <f t="shared" si="44"/>
        <v>3819</v>
      </c>
      <c r="H84" s="15">
        <f t="shared" si="45"/>
        <v>8191400</v>
      </c>
    </row>
    <row r="85" spans="1:8" ht="15.75" x14ac:dyDescent="0.25">
      <c r="A85" s="483" t="s">
        <v>2245</v>
      </c>
      <c r="B85" s="6" t="s">
        <v>11</v>
      </c>
      <c r="C85" s="7">
        <f>SUM(C86:C89)</f>
        <v>2386</v>
      </c>
      <c r="D85" s="8">
        <f>SUM(D86:D89)</f>
        <v>50991307</v>
      </c>
      <c r="E85" s="7">
        <f>SUM(E86:E89)</f>
        <v>0</v>
      </c>
      <c r="F85" s="8">
        <f>SUM(F86:F89)</f>
        <v>0</v>
      </c>
      <c r="G85" s="7">
        <f t="shared" ref="G85:H85" si="46">G89+G88+G87+G86</f>
        <v>2386</v>
      </c>
      <c r="H85" s="8">
        <f t="shared" si="46"/>
        <v>50991307</v>
      </c>
    </row>
    <row r="86" spans="1:8" ht="15.75" x14ac:dyDescent="0.25">
      <c r="A86" s="483"/>
      <c r="B86" s="9" t="s">
        <v>7</v>
      </c>
      <c r="C86" s="10">
        <v>597</v>
      </c>
      <c r="D86" s="11">
        <v>12747828</v>
      </c>
      <c r="E86" s="12">
        <v>70</v>
      </c>
      <c r="F86" s="13">
        <v>2483948</v>
      </c>
      <c r="G86" s="14">
        <f t="shared" ref="G86:G89" si="47">C86+E86</f>
        <v>667</v>
      </c>
      <c r="H86" s="15">
        <f t="shared" ref="H86:H89" si="48">D86+F86</f>
        <v>15231776</v>
      </c>
    </row>
    <row r="87" spans="1:8" ht="15.75" x14ac:dyDescent="0.25">
      <c r="A87" s="483"/>
      <c r="B87" s="9" t="s">
        <v>8</v>
      </c>
      <c r="C87" s="10">
        <v>597</v>
      </c>
      <c r="D87" s="11">
        <v>12747828</v>
      </c>
      <c r="E87" s="12">
        <v>-40</v>
      </c>
      <c r="F87" s="13">
        <v>-1419400</v>
      </c>
      <c r="G87" s="14">
        <f t="shared" si="47"/>
        <v>557</v>
      </c>
      <c r="H87" s="15">
        <f t="shared" si="48"/>
        <v>11328428</v>
      </c>
    </row>
    <row r="88" spans="1:8" ht="15.75" x14ac:dyDescent="0.25">
      <c r="A88" s="483"/>
      <c r="B88" s="9" t="s">
        <v>9</v>
      </c>
      <c r="C88" s="10">
        <v>597</v>
      </c>
      <c r="D88" s="11">
        <v>12747828</v>
      </c>
      <c r="E88" s="12">
        <v>-30</v>
      </c>
      <c r="F88" s="13">
        <v>-1064548</v>
      </c>
      <c r="G88" s="14">
        <f t="shared" si="47"/>
        <v>567</v>
      </c>
      <c r="H88" s="15">
        <f t="shared" si="48"/>
        <v>11683280</v>
      </c>
    </row>
    <row r="89" spans="1:8" ht="15.75" x14ac:dyDescent="0.25">
      <c r="A89" s="483"/>
      <c r="B89" s="9" t="s">
        <v>10</v>
      </c>
      <c r="C89" s="10">
        <v>595</v>
      </c>
      <c r="D89" s="11">
        <v>12747823</v>
      </c>
      <c r="E89" s="12">
        <v>0</v>
      </c>
      <c r="F89" s="13">
        <v>0</v>
      </c>
      <c r="G89" s="14">
        <f t="shared" si="47"/>
        <v>595</v>
      </c>
      <c r="H89" s="15">
        <f t="shared" si="48"/>
        <v>12747823</v>
      </c>
    </row>
    <row r="90" spans="1:8" ht="15.75" x14ac:dyDescent="0.25">
      <c r="A90" s="480" t="s">
        <v>2246</v>
      </c>
      <c r="B90" s="6" t="s">
        <v>116</v>
      </c>
      <c r="C90" s="7">
        <f>SUM(C91:C94)</f>
        <v>1560</v>
      </c>
      <c r="D90" s="8">
        <f>SUM(D91:D94)</f>
        <v>16922039</v>
      </c>
      <c r="E90" s="7">
        <f>SUM(E91:E94)</f>
        <v>0</v>
      </c>
      <c r="F90" s="8">
        <f>SUM(F91:F94)</f>
        <v>0</v>
      </c>
      <c r="G90" s="7">
        <f t="shared" ref="G90:H90" si="49">G94+G93+G92+G91</f>
        <v>1560</v>
      </c>
      <c r="H90" s="8">
        <f t="shared" si="49"/>
        <v>16922039</v>
      </c>
    </row>
    <row r="91" spans="1:8" ht="15.75" x14ac:dyDescent="0.25">
      <c r="A91" s="481"/>
      <c r="B91" s="9" t="s">
        <v>7</v>
      </c>
      <c r="C91" s="10">
        <v>390</v>
      </c>
      <c r="D91" s="11">
        <v>4230511</v>
      </c>
      <c r="E91" s="12">
        <v>14</v>
      </c>
      <c r="F91" s="13">
        <v>158665</v>
      </c>
      <c r="G91" s="14">
        <f t="shared" ref="G91:G94" si="50">C91+E91</f>
        <v>404</v>
      </c>
      <c r="H91" s="15">
        <f t="shared" ref="H91:H94" si="51">D91+F91</f>
        <v>4389176</v>
      </c>
    </row>
    <row r="92" spans="1:8" ht="15.75" x14ac:dyDescent="0.25">
      <c r="A92" s="481"/>
      <c r="B92" s="9" t="s">
        <v>8</v>
      </c>
      <c r="C92" s="10">
        <v>390</v>
      </c>
      <c r="D92" s="11">
        <v>4230511</v>
      </c>
      <c r="E92" s="12">
        <v>-14</v>
      </c>
      <c r="F92" s="13">
        <v>-158665</v>
      </c>
      <c r="G92" s="14">
        <f t="shared" si="50"/>
        <v>376</v>
      </c>
      <c r="H92" s="15">
        <f t="shared" si="51"/>
        <v>4071846</v>
      </c>
    </row>
    <row r="93" spans="1:8" ht="15.75" x14ac:dyDescent="0.25">
      <c r="A93" s="481"/>
      <c r="B93" s="9" t="s">
        <v>9</v>
      </c>
      <c r="C93" s="10">
        <v>390</v>
      </c>
      <c r="D93" s="11">
        <v>4230511</v>
      </c>
      <c r="E93" s="12">
        <v>0</v>
      </c>
      <c r="F93" s="13">
        <v>0</v>
      </c>
      <c r="G93" s="14">
        <f t="shared" si="50"/>
        <v>390</v>
      </c>
      <c r="H93" s="15">
        <f t="shared" si="51"/>
        <v>4230511</v>
      </c>
    </row>
    <row r="94" spans="1:8" ht="15.75" x14ac:dyDescent="0.25">
      <c r="A94" s="481"/>
      <c r="B94" s="9" t="s">
        <v>10</v>
      </c>
      <c r="C94" s="10">
        <v>390</v>
      </c>
      <c r="D94" s="11">
        <v>4230506</v>
      </c>
      <c r="E94" s="12">
        <v>0</v>
      </c>
      <c r="F94" s="13">
        <v>0</v>
      </c>
      <c r="G94" s="14">
        <f t="shared" si="50"/>
        <v>390</v>
      </c>
      <c r="H94" s="15">
        <f t="shared" si="51"/>
        <v>4230506</v>
      </c>
    </row>
    <row r="95" spans="1:8" ht="15.75" x14ac:dyDescent="0.25">
      <c r="A95" s="481"/>
      <c r="B95" s="6" t="s">
        <v>11</v>
      </c>
      <c r="C95" s="7">
        <f t="shared" ref="C95" si="52">SUM(C96:C99)</f>
        <v>5578</v>
      </c>
      <c r="D95" s="8">
        <f t="shared" ref="D95" si="53">SUM(D96:D99)</f>
        <v>118685073</v>
      </c>
      <c r="E95" s="7">
        <f t="shared" ref="E95" si="54">SUM(E96:E99)</f>
        <v>0</v>
      </c>
      <c r="F95" s="8">
        <f t="shared" ref="F95" si="55">SUM(F96:F99)</f>
        <v>0</v>
      </c>
      <c r="G95" s="7">
        <f t="shared" ref="G95:H95" si="56">G99+G98+G97+G96</f>
        <v>5578</v>
      </c>
      <c r="H95" s="8">
        <f t="shared" si="56"/>
        <v>118685073</v>
      </c>
    </row>
    <row r="96" spans="1:8" ht="15.75" x14ac:dyDescent="0.25">
      <c r="A96" s="481"/>
      <c r="B96" s="9" t="s">
        <v>7</v>
      </c>
      <c r="C96" s="10">
        <v>1339</v>
      </c>
      <c r="D96" s="11">
        <v>28479752</v>
      </c>
      <c r="E96" s="12">
        <v>80</v>
      </c>
      <c r="F96" s="13">
        <v>1710111</v>
      </c>
      <c r="G96" s="14">
        <f t="shared" ref="G96:G99" si="57">C96+E96</f>
        <v>1419</v>
      </c>
      <c r="H96" s="15">
        <f t="shared" ref="H96:H99" si="58">D96+F96</f>
        <v>30189863</v>
      </c>
    </row>
    <row r="97" spans="1:8" ht="15.75" x14ac:dyDescent="0.25">
      <c r="A97" s="481"/>
      <c r="B97" s="9" t="s">
        <v>8</v>
      </c>
      <c r="C97" s="10">
        <v>1395</v>
      </c>
      <c r="D97" s="11">
        <v>29671270</v>
      </c>
      <c r="E97" s="12">
        <v>-80</v>
      </c>
      <c r="F97" s="13">
        <v>-1710111</v>
      </c>
      <c r="G97" s="14">
        <f t="shared" si="57"/>
        <v>1315</v>
      </c>
      <c r="H97" s="15">
        <f t="shared" si="58"/>
        <v>27961159</v>
      </c>
    </row>
    <row r="98" spans="1:8" ht="15.75" x14ac:dyDescent="0.25">
      <c r="A98" s="481"/>
      <c r="B98" s="9" t="s">
        <v>9</v>
      </c>
      <c r="C98" s="10">
        <v>1395</v>
      </c>
      <c r="D98" s="11">
        <v>29671270</v>
      </c>
      <c r="E98" s="12">
        <v>0</v>
      </c>
      <c r="F98" s="13">
        <v>0</v>
      </c>
      <c r="G98" s="14">
        <f t="shared" si="57"/>
        <v>1395</v>
      </c>
      <c r="H98" s="15">
        <f t="shared" si="58"/>
        <v>29671270</v>
      </c>
    </row>
    <row r="99" spans="1:8" ht="15.75" x14ac:dyDescent="0.25">
      <c r="A99" s="482"/>
      <c r="B99" s="9" t="s">
        <v>10</v>
      </c>
      <c r="C99" s="10">
        <v>1449</v>
      </c>
      <c r="D99" s="11">
        <v>30862781</v>
      </c>
      <c r="E99" s="12">
        <v>0</v>
      </c>
      <c r="F99" s="13">
        <v>0</v>
      </c>
      <c r="G99" s="14">
        <f t="shared" si="57"/>
        <v>1449</v>
      </c>
      <c r="H99" s="15">
        <f t="shared" si="58"/>
        <v>30862781</v>
      </c>
    </row>
    <row r="100" spans="1:8" ht="15.75" x14ac:dyDescent="0.25">
      <c r="A100" s="480" t="s">
        <v>2247</v>
      </c>
      <c r="B100" s="6" t="s">
        <v>116</v>
      </c>
      <c r="C100" s="7">
        <f>SUM(C101:C104)</f>
        <v>3108</v>
      </c>
      <c r="D100" s="8">
        <f>SUM(D101:D104)</f>
        <v>44121657</v>
      </c>
      <c r="E100" s="7">
        <f>SUM(E101:E104)</f>
        <v>0</v>
      </c>
      <c r="F100" s="8">
        <f>SUM(F101:F104)</f>
        <v>0</v>
      </c>
      <c r="G100" s="7">
        <f t="shared" ref="G100:H100" si="59">G104+G103+G102+G101</f>
        <v>3108</v>
      </c>
      <c r="H100" s="8">
        <f t="shared" si="59"/>
        <v>44121657</v>
      </c>
    </row>
    <row r="101" spans="1:8" ht="15.75" x14ac:dyDescent="0.25">
      <c r="A101" s="481"/>
      <c r="B101" s="9" t="s">
        <v>7</v>
      </c>
      <c r="C101" s="10">
        <v>777</v>
      </c>
      <c r="D101" s="11">
        <v>11030414</v>
      </c>
      <c r="E101" s="12">
        <v>239</v>
      </c>
      <c r="F101" s="13">
        <v>3406192</v>
      </c>
      <c r="G101" s="14">
        <f t="shared" ref="G101:G104" si="60">C101+E101</f>
        <v>1016</v>
      </c>
      <c r="H101" s="15">
        <f t="shared" ref="H101:H104" si="61">D101+F101</f>
        <v>14436606</v>
      </c>
    </row>
    <row r="102" spans="1:8" ht="15.75" x14ac:dyDescent="0.25">
      <c r="A102" s="481"/>
      <c r="B102" s="9" t="s">
        <v>8</v>
      </c>
      <c r="C102" s="10">
        <v>777</v>
      </c>
      <c r="D102" s="11">
        <v>11030414</v>
      </c>
      <c r="E102" s="12">
        <v>-80</v>
      </c>
      <c r="F102" s="13">
        <v>-1135397</v>
      </c>
      <c r="G102" s="14">
        <f t="shared" si="60"/>
        <v>697</v>
      </c>
      <c r="H102" s="15">
        <f t="shared" si="61"/>
        <v>9895017</v>
      </c>
    </row>
    <row r="103" spans="1:8" ht="15.75" x14ac:dyDescent="0.25">
      <c r="A103" s="481"/>
      <c r="B103" s="9" t="s">
        <v>9</v>
      </c>
      <c r="C103" s="10">
        <v>777</v>
      </c>
      <c r="D103" s="11">
        <v>11030414</v>
      </c>
      <c r="E103" s="12">
        <v>-80</v>
      </c>
      <c r="F103" s="13">
        <v>-1135397</v>
      </c>
      <c r="G103" s="14">
        <f t="shared" si="60"/>
        <v>697</v>
      </c>
      <c r="H103" s="15">
        <f t="shared" si="61"/>
        <v>9895017</v>
      </c>
    </row>
    <row r="104" spans="1:8" ht="15.75" x14ac:dyDescent="0.25">
      <c r="A104" s="481"/>
      <c r="B104" s="9" t="s">
        <v>10</v>
      </c>
      <c r="C104" s="10">
        <v>777</v>
      </c>
      <c r="D104" s="11">
        <v>11030415</v>
      </c>
      <c r="E104" s="12">
        <v>-79</v>
      </c>
      <c r="F104" s="13">
        <v>-1135398</v>
      </c>
      <c r="G104" s="14">
        <f t="shared" si="60"/>
        <v>698</v>
      </c>
      <c r="H104" s="15">
        <f t="shared" si="61"/>
        <v>9895017</v>
      </c>
    </row>
    <row r="105" spans="1:8" ht="15.75" x14ac:dyDescent="0.25">
      <c r="A105" s="481"/>
      <c r="B105" s="6" t="s">
        <v>11</v>
      </c>
      <c r="C105" s="7">
        <f t="shared" ref="C105" si="62">SUM(C106:C109)</f>
        <v>4286</v>
      </c>
      <c r="D105" s="8">
        <f t="shared" ref="D105" si="63">SUM(D106:D109)</f>
        <v>111046591</v>
      </c>
      <c r="E105" s="7">
        <f t="shared" ref="E105" si="64">SUM(E106:E109)</f>
        <v>0</v>
      </c>
      <c r="F105" s="8">
        <f t="shared" ref="F105" si="65">SUM(F106:F109)</f>
        <v>0</v>
      </c>
      <c r="G105" s="7">
        <f t="shared" ref="G105:H105" si="66">G109+G108+G107+G106</f>
        <v>4286</v>
      </c>
      <c r="H105" s="8">
        <f t="shared" si="66"/>
        <v>111046591</v>
      </c>
    </row>
    <row r="106" spans="1:8" ht="15.75" x14ac:dyDescent="0.25">
      <c r="A106" s="481"/>
      <c r="B106" s="9" t="s">
        <v>7</v>
      </c>
      <c r="C106" s="10">
        <v>1203</v>
      </c>
      <c r="D106" s="11">
        <v>31093046</v>
      </c>
      <c r="E106" s="12">
        <v>147</v>
      </c>
      <c r="F106" s="13">
        <v>3806889</v>
      </c>
      <c r="G106" s="14">
        <f t="shared" ref="G106:G109" si="67">C106+E106</f>
        <v>1350</v>
      </c>
      <c r="H106" s="15">
        <f t="shared" ref="H106:H109" si="68">D106+F106</f>
        <v>34899935</v>
      </c>
    </row>
    <row r="107" spans="1:8" ht="15.75" x14ac:dyDescent="0.25">
      <c r="A107" s="481"/>
      <c r="B107" s="9" t="s">
        <v>8</v>
      </c>
      <c r="C107" s="10">
        <v>1073</v>
      </c>
      <c r="D107" s="11">
        <v>27761648</v>
      </c>
      <c r="E107" s="12">
        <v>-147</v>
      </c>
      <c r="F107" s="13">
        <v>-3806889</v>
      </c>
      <c r="G107" s="14">
        <f t="shared" si="67"/>
        <v>926</v>
      </c>
      <c r="H107" s="15">
        <f t="shared" si="68"/>
        <v>23954759</v>
      </c>
    </row>
    <row r="108" spans="1:8" ht="15.75" x14ac:dyDescent="0.25">
      <c r="A108" s="481"/>
      <c r="B108" s="9" t="s">
        <v>9</v>
      </c>
      <c r="C108" s="10">
        <v>943</v>
      </c>
      <c r="D108" s="11">
        <v>24430250</v>
      </c>
      <c r="E108" s="12">
        <v>0</v>
      </c>
      <c r="F108" s="13">
        <v>0</v>
      </c>
      <c r="G108" s="14">
        <f t="shared" si="67"/>
        <v>943</v>
      </c>
      <c r="H108" s="15">
        <f t="shared" si="68"/>
        <v>24430250</v>
      </c>
    </row>
    <row r="109" spans="1:8" ht="15.75" x14ac:dyDescent="0.25">
      <c r="A109" s="482"/>
      <c r="B109" s="9" t="s">
        <v>10</v>
      </c>
      <c r="C109" s="10">
        <v>1067</v>
      </c>
      <c r="D109" s="11">
        <v>27761647</v>
      </c>
      <c r="E109" s="12">
        <v>0</v>
      </c>
      <c r="F109" s="13">
        <v>0</v>
      </c>
      <c r="G109" s="14">
        <f t="shared" si="67"/>
        <v>1067</v>
      </c>
      <c r="H109" s="15">
        <f t="shared" si="68"/>
        <v>27761647</v>
      </c>
    </row>
  </sheetData>
  <mergeCells count="17">
    <mergeCell ref="A100:A109"/>
    <mergeCell ref="A20:A59"/>
    <mergeCell ref="A85:A89"/>
    <mergeCell ref="A75:A84"/>
    <mergeCell ref="A90:A99"/>
    <mergeCell ref="A65:A69"/>
    <mergeCell ref="A60:A64"/>
    <mergeCell ref="A70:A74"/>
    <mergeCell ref="A5:A9"/>
    <mergeCell ref="A10:A14"/>
    <mergeCell ref="A15:A19"/>
    <mergeCell ref="F1:H1"/>
    <mergeCell ref="A2:H2"/>
    <mergeCell ref="A3:A4"/>
    <mergeCell ref="C3:D3"/>
    <mergeCell ref="E3:F3"/>
    <mergeCell ref="G3:H3"/>
  </mergeCells>
  <pageMargins left="0.7" right="0.7" top="0.75" bottom="0.75" header="0.3" footer="0.3"/>
  <pageSetup paperSize="9" scale="6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view="pageBreakPreview" zoomScale="96" zoomScaleNormal="100" zoomScaleSheetLayoutView="96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J6" sqref="J6"/>
    </sheetView>
  </sheetViews>
  <sheetFormatPr defaultRowHeight="15" x14ac:dyDescent="0.25"/>
  <cols>
    <col min="1" max="1" width="9" customWidth="1"/>
    <col min="2" max="2" width="32.5703125" customWidth="1"/>
    <col min="3" max="3" width="13.140625" customWidth="1"/>
    <col min="4" max="4" width="13.85546875" customWidth="1"/>
    <col min="5" max="5" width="12.140625" customWidth="1"/>
    <col min="6" max="6" width="13.42578125" customWidth="1"/>
    <col min="7" max="7" width="17.28515625" customWidth="1"/>
    <col min="8" max="256" width="9.140625" customWidth="1"/>
    <col min="257" max="257" width="9" customWidth="1"/>
    <col min="258" max="258" width="32.5703125" customWidth="1"/>
    <col min="259" max="259" width="13.140625" customWidth="1"/>
    <col min="260" max="260" width="13.85546875" customWidth="1"/>
    <col min="261" max="261" width="12.140625" customWidth="1"/>
    <col min="262" max="262" width="13.42578125" customWidth="1"/>
    <col min="263" max="263" width="17.28515625" customWidth="1"/>
    <col min="264" max="512" width="9.140625" customWidth="1"/>
    <col min="513" max="513" width="9" customWidth="1"/>
    <col min="514" max="514" width="32.5703125" customWidth="1"/>
    <col min="515" max="515" width="13.140625" customWidth="1"/>
    <col min="516" max="516" width="13.85546875" customWidth="1"/>
    <col min="517" max="517" width="12.140625" customWidth="1"/>
    <col min="518" max="518" width="13.42578125" customWidth="1"/>
    <col min="519" max="519" width="17.28515625" customWidth="1"/>
    <col min="520" max="768" width="9.140625" customWidth="1"/>
    <col min="769" max="769" width="9" customWidth="1"/>
    <col min="770" max="770" width="32.5703125" customWidth="1"/>
    <col min="771" max="771" width="13.140625" customWidth="1"/>
    <col min="772" max="772" width="13.85546875" customWidth="1"/>
    <col min="773" max="773" width="12.140625" customWidth="1"/>
    <col min="774" max="774" width="13.42578125" customWidth="1"/>
    <col min="775" max="775" width="17.28515625" customWidth="1"/>
    <col min="776" max="1024" width="9.140625" customWidth="1"/>
    <col min="1025" max="1025" width="9" customWidth="1"/>
    <col min="1026" max="1026" width="32.5703125" customWidth="1"/>
    <col min="1027" max="1027" width="13.140625" customWidth="1"/>
    <col min="1028" max="1028" width="13.85546875" customWidth="1"/>
    <col min="1029" max="1029" width="12.140625" customWidth="1"/>
    <col min="1030" max="1030" width="13.42578125" customWidth="1"/>
    <col min="1031" max="1031" width="17.28515625" customWidth="1"/>
    <col min="1032" max="1280" width="9.140625" customWidth="1"/>
    <col min="1281" max="1281" width="9" customWidth="1"/>
    <col min="1282" max="1282" width="32.5703125" customWidth="1"/>
    <col min="1283" max="1283" width="13.140625" customWidth="1"/>
    <col min="1284" max="1284" width="13.85546875" customWidth="1"/>
    <col min="1285" max="1285" width="12.140625" customWidth="1"/>
    <col min="1286" max="1286" width="13.42578125" customWidth="1"/>
    <col min="1287" max="1287" width="17.28515625" customWidth="1"/>
    <col min="1288" max="1536" width="9.140625" customWidth="1"/>
    <col min="1537" max="1537" width="9" customWidth="1"/>
    <col min="1538" max="1538" width="32.5703125" customWidth="1"/>
    <col min="1539" max="1539" width="13.140625" customWidth="1"/>
    <col min="1540" max="1540" width="13.85546875" customWidth="1"/>
    <col min="1541" max="1541" width="12.140625" customWidth="1"/>
    <col min="1542" max="1542" width="13.42578125" customWidth="1"/>
    <col min="1543" max="1543" width="17.28515625" customWidth="1"/>
    <col min="1544" max="1792" width="9.140625" customWidth="1"/>
    <col min="1793" max="1793" width="9" customWidth="1"/>
    <col min="1794" max="1794" width="32.5703125" customWidth="1"/>
    <col min="1795" max="1795" width="13.140625" customWidth="1"/>
    <col min="1796" max="1796" width="13.85546875" customWidth="1"/>
    <col min="1797" max="1797" width="12.140625" customWidth="1"/>
    <col min="1798" max="1798" width="13.42578125" customWidth="1"/>
    <col min="1799" max="1799" width="17.28515625" customWidth="1"/>
    <col min="1800" max="2048" width="9.140625" customWidth="1"/>
    <col min="2049" max="2049" width="9" customWidth="1"/>
    <col min="2050" max="2050" width="32.5703125" customWidth="1"/>
    <col min="2051" max="2051" width="13.140625" customWidth="1"/>
    <col min="2052" max="2052" width="13.85546875" customWidth="1"/>
    <col min="2053" max="2053" width="12.140625" customWidth="1"/>
    <col min="2054" max="2054" width="13.42578125" customWidth="1"/>
    <col min="2055" max="2055" width="17.28515625" customWidth="1"/>
    <col min="2056" max="2304" width="9.140625" customWidth="1"/>
    <col min="2305" max="2305" width="9" customWidth="1"/>
    <col min="2306" max="2306" width="32.5703125" customWidth="1"/>
    <col min="2307" max="2307" width="13.140625" customWidth="1"/>
    <col min="2308" max="2308" width="13.85546875" customWidth="1"/>
    <col min="2309" max="2309" width="12.140625" customWidth="1"/>
    <col min="2310" max="2310" width="13.42578125" customWidth="1"/>
    <col min="2311" max="2311" width="17.28515625" customWidth="1"/>
    <col min="2312" max="2560" width="9.140625" customWidth="1"/>
    <col min="2561" max="2561" width="9" customWidth="1"/>
    <col min="2562" max="2562" width="32.5703125" customWidth="1"/>
    <col min="2563" max="2563" width="13.140625" customWidth="1"/>
    <col min="2564" max="2564" width="13.85546875" customWidth="1"/>
    <col min="2565" max="2565" width="12.140625" customWidth="1"/>
    <col min="2566" max="2566" width="13.42578125" customWidth="1"/>
    <col min="2567" max="2567" width="17.28515625" customWidth="1"/>
    <col min="2568" max="2816" width="9.140625" customWidth="1"/>
    <col min="2817" max="2817" width="9" customWidth="1"/>
    <col min="2818" max="2818" width="32.5703125" customWidth="1"/>
    <col min="2819" max="2819" width="13.140625" customWidth="1"/>
    <col min="2820" max="2820" width="13.85546875" customWidth="1"/>
    <col min="2821" max="2821" width="12.140625" customWidth="1"/>
    <col min="2822" max="2822" width="13.42578125" customWidth="1"/>
    <col min="2823" max="2823" width="17.28515625" customWidth="1"/>
    <col min="2824" max="3072" width="9.140625" customWidth="1"/>
    <col min="3073" max="3073" width="9" customWidth="1"/>
    <col min="3074" max="3074" width="32.5703125" customWidth="1"/>
    <col min="3075" max="3075" width="13.140625" customWidth="1"/>
    <col min="3076" max="3076" width="13.85546875" customWidth="1"/>
    <col min="3077" max="3077" width="12.140625" customWidth="1"/>
    <col min="3078" max="3078" width="13.42578125" customWidth="1"/>
    <col min="3079" max="3079" width="17.28515625" customWidth="1"/>
    <col min="3080" max="3328" width="9.140625" customWidth="1"/>
    <col min="3329" max="3329" width="9" customWidth="1"/>
    <col min="3330" max="3330" width="32.5703125" customWidth="1"/>
    <col min="3331" max="3331" width="13.140625" customWidth="1"/>
    <col min="3332" max="3332" width="13.85546875" customWidth="1"/>
    <col min="3333" max="3333" width="12.140625" customWidth="1"/>
    <col min="3334" max="3334" width="13.42578125" customWidth="1"/>
    <col min="3335" max="3335" width="17.28515625" customWidth="1"/>
    <col min="3336" max="3584" width="9.140625" customWidth="1"/>
    <col min="3585" max="3585" width="9" customWidth="1"/>
    <col min="3586" max="3586" width="32.5703125" customWidth="1"/>
    <col min="3587" max="3587" width="13.140625" customWidth="1"/>
    <col min="3588" max="3588" width="13.85546875" customWidth="1"/>
    <col min="3589" max="3589" width="12.140625" customWidth="1"/>
    <col min="3590" max="3590" width="13.42578125" customWidth="1"/>
    <col min="3591" max="3591" width="17.28515625" customWidth="1"/>
    <col min="3592" max="3840" width="9.140625" customWidth="1"/>
    <col min="3841" max="3841" width="9" customWidth="1"/>
    <col min="3842" max="3842" width="32.5703125" customWidth="1"/>
    <col min="3843" max="3843" width="13.140625" customWidth="1"/>
    <col min="3844" max="3844" width="13.85546875" customWidth="1"/>
    <col min="3845" max="3845" width="12.140625" customWidth="1"/>
    <col min="3846" max="3846" width="13.42578125" customWidth="1"/>
    <col min="3847" max="3847" width="17.28515625" customWidth="1"/>
    <col min="3848" max="4096" width="9.140625" customWidth="1"/>
    <col min="4097" max="4097" width="9" customWidth="1"/>
    <col min="4098" max="4098" width="32.5703125" customWidth="1"/>
    <col min="4099" max="4099" width="13.140625" customWidth="1"/>
    <col min="4100" max="4100" width="13.85546875" customWidth="1"/>
    <col min="4101" max="4101" width="12.140625" customWidth="1"/>
    <col min="4102" max="4102" width="13.42578125" customWidth="1"/>
    <col min="4103" max="4103" width="17.28515625" customWidth="1"/>
    <col min="4104" max="4352" width="9.140625" customWidth="1"/>
    <col min="4353" max="4353" width="9" customWidth="1"/>
    <col min="4354" max="4354" width="32.5703125" customWidth="1"/>
    <col min="4355" max="4355" width="13.140625" customWidth="1"/>
    <col min="4356" max="4356" width="13.85546875" customWidth="1"/>
    <col min="4357" max="4357" width="12.140625" customWidth="1"/>
    <col min="4358" max="4358" width="13.42578125" customWidth="1"/>
    <col min="4359" max="4359" width="17.28515625" customWidth="1"/>
    <col min="4360" max="4608" width="9.140625" customWidth="1"/>
    <col min="4609" max="4609" width="9" customWidth="1"/>
    <col min="4610" max="4610" width="32.5703125" customWidth="1"/>
    <col min="4611" max="4611" width="13.140625" customWidth="1"/>
    <col min="4612" max="4612" width="13.85546875" customWidth="1"/>
    <col min="4613" max="4613" width="12.140625" customWidth="1"/>
    <col min="4614" max="4614" width="13.42578125" customWidth="1"/>
    <col min="4615" max="4615" width="17.28515625" customWidth="1"/>
    <col min="4616" max="4864" width="9.140625" customWidth="1"/>
    <col min="4865" max="4865" width="9" customWidth="1"/>
    <col min="4866" max="4866" width="32.5703125" customWidth="1"/>
    <col min="4867" max="4867" width="13.140625" customWidth="1"/>
    <col min="4868" max="4868" width="13.85546875" customWidth="1"/>
    <col min="4869" max="4869" width="12.140625" customWidth="1"/>
    <col min="4870" max="4870" width="13.42578125" customWidth="1"/>
    <col min="4871" max="4871" width="17.28515625" customWidth="1"/>
    <col min="4872" max="5120" width="9.140625" customWidth="1"/>
    <col min="5121" max="5121" width="9" customWidth="1"/>
    <col min="5122" max="5122" width="32.5703125" customWidth="1"/>
    <col min="5123" max="5123" width="13.140625" customWidth="1"/>
    <col min="5124" max="5124" width="13.85546875" customWidth="1"/>
    <col min="5125" max="5125" width="12.140625" customWidth="1"/>
    <col min="5126" max="5126" width="13.42578125" customWidth="1"/>
    <col min="5127" max="5127" width="17.28515625" customWidth="1"/>
    <col min="5128" max="5376" width="9.140625" customWidth="1"/>
    <col min="5377" max="5377" width="9" customWidth="1"/>
    <col min="5378" max="5378" width="32.5703125" customWidth="1"/>
    <col min="5379" max="5379" width="13.140625" customWidth="1"/>
    <col min="5380" max="5380" width="13.85546875" customWidth="1"/>
    <col min="5381" max="5381" width="12.140625" customWidth="1"/>
    <col min="5382" max="5382" width="13.42578125" customWidth="1"/>
    <col min="5383" max="5383" width="17.28515625" customWidth="1"/>
    <col min="5384" max="5632" width="9.140625" customWidth="1"/>
    <col min="5633" max="5633" width="9" customWidth="1"/>
    <col min="5634" max="5634" width="32.5703125" customWidth="1"/>
    <col min="5635" max="5635" width="13.140625" customWidth="1"/>
    <col min="5636" max="5636" width="13.85546875" customWidth="1"/>
    <col min="5637" max="5637" width="12.140625" customWidth="1"/>
    <col min="5638" max="5638" width="13.42578125" customWidth="1"/>
    <col min="5639" max="5639" width="17.28515625" customWidth="1"/>
    <col min="5640" max="5888" width="9.140625" customWidth="1"/>
    <col min="5889" max="5889" width="9" customWidth="1"/>
    <col min="5890" max="5890" width="32.5703125" customWidth="1"/>
    <col min="5891" max="5891" width="13.140625" customWidth="1"/>
    <col min="5892" max="5892" width="13.85546875" customWidth="1"/>
    <col min="5893" max="5893" width="12.140625" customWidth="1"/>
    <col min="5894" max="5894" width="13.42578125" customWidth="1"/>
    <col min="5895" max="5895" width="17.28515625" customWidth="1"/>
    <col min="5896" max="6144" width="9.140625" customWidth="1"/>
    <col min="6145" max="6145" width="9" customWidth="1"/>
    <col min="6146" max="6146" width="32.5703125" customWidth="1"/>
    <col min="6147" max="6147" width="13.140625" customWidth="1"/>
    <col min="6148" max="6148" width="13.85546875" customWidth="1"/>
    <col min="6149" max="6149" width="12.140625" customWidth="1"/>
    <col min="6150" max="6150" width="13.42578125" customWidth="1"/>
    <col min="6151" max="6151" width="17.28515625" customWidth="1"/>
    <col min="6152" max="6400" width="9.140625" customWidth="1"/>
    <col min="6401" max="6401" width="9" customWidth="1"/>
    <col min="6402" max="6402" width="32.5703125" customWidth="1"/>
    <col min="6403" max="6403" width="13.140625" customWidth="1"/>
    <col min="6404" max="6404" width="13.85546875" customWidth="1"/>
    <col min="6405" max="6405" width="12.140625" customWidth="1"/>
    <col min="6406" max="6406" width="13.42578125" customWidth="1"/>
    <col min="6407" max="6407" width="17.28515625" customWidth="1"/>
    <col min="6408" max="6656" width="9.140625" customWidth="1"/>
    <col min="6657" max="6657" width="9" customWidth="1"/>
    <col min="6658" max="6658" width="32.5703125" customWidth="1"/>
    <col min="6659" max="6659" width="13.140625" customWidth="1"/>
    <col min="6660" max="6660" width="13.85546875" customWidth="1"/>
    <col min="6661" max="6661" width="12.140625" customWidth="1"/>
    <col min="6662" max="6662" width="13.42578125" customWidth="1"/>
    <col min="6663" max="6663" width="17.28515625" customWidth="1"/>
    <col min="6664" max="6912" width="9.140625" customWidth="1"/>
    <col min="6913" max="6913" width="9" customWidth="1"/>
    <col min="6914" max="6914" width="32.5703125" customWidth="1"/>
    <col min="6915" max="6915" width="13.140625" customWidth="1"/>
    <col min="6916" max="6916" width="13.85546875" customWidth="1"/>
    <col min="6917" max="6917" width="12.140625" customWidth="1"/>
    <col min="6918" max="6918" width="13.42578125" customWidth="1"/>
    <col min="6919" max="6919" width="17.28515625" customWidth="1"/>
    <col min="6920" max="7168" width="9.140625" customWidth="1"/>
    <col min="7169" max="7169" width="9" customWidth="1"/>
    <col min="7170" max="7170" width="32.5703125" customWidth="1"/>
    <col min="7171" max="7171" width="13.140625" customWidth="1"/>
    <col min="7172" max="7172" width="13.85546875" customWidth="1"/>
    <col min="7173" max="7173" width="12.140625" customWidth="1"/>
    <col min="7174" max="7174" width="13.42578125" customWidth="1"/>
    <col min="7175" max="7175" width="17.28515625" customWidth="1"/>
    <col min="7176" max="7424" width="9.140625" customWidth="1"/>
    <col min="7425" max="7425" width="9" customWidth="1"/>
    <col min="7426" max="7426" width="32.5703125" customWidth="1"/>
    <col min="7427" max="7427" width="13.140625" customWidth="1"/>
    <col min="7428" max="7428" width="13.85546875" customWidth="1"/>
    <col min="7429" max="7429" width="12.140625" customWidth="1"/>
    <col min="7430" max="7430" width="13.42578125" customWidth="1"/>
    <col min="7431" max="7431" width="17.28515625" customWidth="1"/>
    <col min="7432" max="7680" width="9.140625" customWidth="1"/>
    <col min="7681" max="7681" width="9" customWidth="1"/>
    <col min="7682" max="7682" width="32.5703125" customWidth="1"/>
    <col min="7683" max="7683" width="13.140625" customWidth="1"/>
    <col min="7684" max="7684" width="13.85546875" customWidth="1"/>
    <col min="7685" max="7685" width="12.140625" customWidth="1"/>
    <col min="7686" max="7686" width="13.42578125" customWidth="1"/>
    <col min="7687" max="7687" width="17.28515625" customWidth="1"/>
    <col min="7688" max="7936" width="9.140625" customWidth="1"/>
    <col min="7937" max="7937" width="9" customWidth="1"/>
    <col min="7938" max="7938" width="32.5703125" customWidth="1"/>
    <col min="7939" max="7939" width="13.140625" customWidth="1"/>
    <col min="7940" max="7940" width="13.85546875" customWidth="1"/>
    <col min="7941" max="7941" width="12.140625" customWidth="1"/>
    <col min="7942" max="7942" width="13.42578125" customWidth="1"/>
    <col min="7943" max="7943" width="17.28515625" customWidth="1"/>
    <col min="7944" max="8192" width="9.140625" customWidth="1"/>
    <col min="8193" max="8193" width="9" customWidth="1"/>
    <col min="8194" max="8194" width="32.5703125" customWidth="1"/>
    <col min="8195" max="8195" width="13.140625" customWidth="1"/>
    <col min="8196" max="8196" width="13.85546875" customWidth="1"/>
    <col min="8197" max="8197" width="12.140625" customWidth="1"/>
    <col min="8198" max="8198" width="13.42578125" customWidth="1"/>
    <col min="8199" max="8199" width="17.28515625" customWidth="1"/>
    <col min="8200" max="8448" width="9.140625" customWidth="1"/>
    <col min="8449" max="8449" width="9" customWidth="1"/>
    <col min="8450" max="8450" width="32.5703125" customWidth="1"/>
    <col min="8451" max="8451" width="13.140625" customWidth="1"/>
    <col min="8452" max="8452" width="13.85546875" customWidth="1"/>
    <col min="8453" max="8453" width="12.140625" customWidth="1"/>
    <col min="8454" max="8454" width="13.42578125" customWidth="1"/>
    <col min="8455" max="8455" width="17.28515625" customWidth="1"/>
    <col min="8456" max="8704" width="9.140625" customWidth="1"/>
    <col min="8705" max="8705" width="9" customWidth="1"/>
    <col min="8706" max="8706" width="32.5703125" customWidth="1"/>
    <col min="8707" max="8707" width="13.140625" customWidth="1"/>
    <col min="8708" max="8708" width="13.85546875" customWidth="1"/>
    <col min="8709" max="8709" width="12.140625" customWidth="1"/>
    <col min="8710" max="8710" width="13.42578125" customWidth="1"/>
    <col min="8711" max="8711" width="17.28515625" customWidth="1"/>
    <col min="8712" max="8960" width="9.140625" customWidth="1"/>
    <col min="8961" max="8961" width="9" customWidth="1"/>
    <col min="8962" max="8962" width="32.5703125" customWidth="1"/>
    <col min="8963" max="8963" width="13.140625" customWidth="1"/>
    <col min="8964" max="8964" width="13.85546875" customWidth="1"/>
    <col min="8965" max="8965" width="12.140625" customWidth="1"/>
    <col min="8966" max="8966" width="13.42578125" customWidth="1"/>
    <col min="8967" max="8967" width="17.28515625" customWidth="1"/>
    <col min="8968" max="9216" width="9.140625" customWidth="1"/>
    <col min="9217" max="9217" width="9" customWidth="1"/>
    <col min="9218" max="9218" width="32.5703125" customWidth="1"/>
    <col min="9219" max="9219" width="13.140625" customWidth="1"/>
    <col min="9220" max="9220" width="13.85546875" customWidth="1"/>
    <col min="9221" max="9221" width="12.140625" customWidth="1"/>
    <col min="9222" max="9222" width="13.42578125" customWidth="1"/>
    <col min="9223" max="9223" width="17.28515625" customWidth="1"/>
    <col min="9224" max="9472" width="9.140625" customWidth="1"/>
    <col min="9473" max="9473" width="9" customWidth="1"/>
    <col min="9474" max="9474" width="32.5703125" customWidth="1"/>
    <col min="9475" max="9475" width="13.140625" customWidth="1"/>
    <col min="9476" max="9476" width="13.85546875" customWidth="1"/>
    <col min="9477" max="9477" width="12.140625" customWidth="1"/>
    <col min="9478" max="9478" width="13.42578125" customWidth="1"/>
    <col min="9479" max="9479" width="17.28515625" customWidth="1"/>
    <col min="9480" max="9728" width="9.140625" customWidth="1"/>
    <col min="9729" max="9729" width="9" customWidth="1"/>
    <col min="9730" max="9730" width="32.5703125" customWidth="1"/>
    <col min="9731" max="9731" width="13.140625" customWidth="1"/>
    <col min="9732" max="9732" width="13.85546875" customWidth="1"/>
    <col min="9733" max="9733" width="12.140625" customWidth="1"/>
    <col min="9734" max="9734" width="13.42578125" customWidth="1"/>
    <col min="9735" max="9735" width="17.28515625" customWidth="1"/>
    <col min="9736" max="9984" width="9.140625" customWidth="1"/>
    <col min="9985" max="9985" width="9" customWidth="1"/>
    <col min="9986" max="9986" width="32.5703125" customWidth="1"/>
    <col min="9987" max="9987" width="13.140625" customWidth="1"/>
    <col min="9988" max="9988" width="13.85546875" customWidth="1"/>
    <col min="9989" max="9989" width="12.140625" customWidth="1"/>
    <col min="9990" max="9990" width="13.42578125" customWidth="1"/>
    <col min="9991" max="9991" width="17.28515625" customWidth="1"/>
    <col min="9992" max="10240" width="9.140625" customWidth="1"/>
    <col min="10241" max="10241" width="9" customWidth="1"/>
    <col min="10242" max="10242" width="32.5703125" customWidth="1"/>
    <col min="10243" max="10243" width="13.140625" customWidth="1"/>
    <col min="10244" max="10244" width="13.85546875" customWidth="1"/>
    <col min="10245" max="10245" width="12.140625" customWidth="1"/>
    <col min="10246" max="10246" width="13.42578125" customWidth="1"/>
    <col min="10247" max="10247" width="17.28515625" customWidth="1"/>
    <col min="10248" max="10496" width="9.140625" customWidth="1"/>
    <col min="10497" max="10497" width="9" customWidth="1"/>
    <col min="10498" max="10498" width="32.5703125" customWidth="1"/>
    <col min="10499" max="10499" width="13.140625" customWidth="1"/>
    <col min="10500" max="10500" width="13.85546875" customWidth="1"/>
    <col min="10501" max="10501" width="12.140625" customWidth="1"/>
    <col min="10502" max="10502" width="13.42578125" customWidth="1"/>
    <col min="10503" max="10503" width="17.28515625" customWidth="1"/>
    <col min="10504" max="10752" width="9.140625" customWidth="1"/>
    <col min="10753" max="10753" width="9" customWidth="1"/>
    <col min="10754" max="10754" width="32.5703125" customWidth="1"/>
    <col min="10755" max="10755" width="13.140625" customWidth="1"/>
    <col min="10756" max="10756" width="13.85546875" customWidth="1"/>
    <col min="10757" max="10757" width="12.140625" customWidth="1"/>
    <col min="10758" max="10758" width="13.42578125" customWidth="1"/>
    <col min="10759" max="10759" width="17.28515625" customWidth="1"/>
    <col min="10760" max="11008" width="9.140625" customWidth="1"/>
    <col min="11009" max="11009" width="9" customWidth="1"/>
    <col min="11010" max="11010" width="32.5703125" customWidth="1"/>
    <col min="11011" max="11011" width="13.140625" customWidth="1"/>
    <col min="11012" max="11012" width="13.85546875" customWidth="1"/>
    <col min="11013" max="11013" width="12.140625" customWidth="1"/>
    <col min="11014" max="11014" width="13.42578125" customWidth="1"/>
    <col min="11015" max="11015" width="17.28515625" customWidth="1"/>
    <col min="11016" max="11264" width="9.140625" customWidth="1"/>
    <col min="11265" max="11265" width="9" customWidth="1"/>
    <col min="11266" max="11266" width="32.5703125" customWidth="1"/>
    <col min="11267" max="11267" width="13.140625" customWidth="1"/>
    <col min="11268" max="11268" width="13.85546875" customWidth="1"/>
    <col min="11269" max="11269" width="12.140625" customWidth="1"/>
    <col min="11270" max="11270" width="13.42578125" customWidth="1"/>
    <col min="11271" max="11271" width="17.28515625" customWidth="1"/>
    <col min="11272" max="11520" width="9.140625" customWidth="1"/>
    <col min="11521" max="11521" width="9" customWidth="1"/>
    <col min="11522" max="11522" width="32.5703125" customWidth="1"/>
    <col min="11523" max="11523" width="13.140625" customWidth="1"/>
    <col min="11524" max="11524" width="13.85546875" customWidth="1"/>
    <col min="11525" max="11525" width="12.140625" customWidth="1"/>
    <col min="11526" max="11526" width="13.42578125" customWidth="1"/>
    <col min="11527" max="11527" width="17.28515625" customWidth="1"/>
    <col min="11528" max="11776" width="9.140625" customWidth="1"/>
    <col min="11777" max="11777" width="9" customWidth="1"/>
    <col min="11778" max="11778" width="32.5703125" customWidth="1"/>
    <col min="11779" max="11779" width="13.140625" customWidth="1"/>
    <col min="11780" max="11780" width="13.85546875" customWidth="1"/>
    <col min="11781" max="11781" width="12.140625" customWidth="1"/>
    <col min="11782" max="11782" width="13.42578125" customWidth="1"/>
    <col min="11783" max="11783" width="17.28515625" customWidth="1"/>
    <col min="11784" max="12032" width="9.140625" customWidth="1"/>
    <col min="12033" max="12033" width="9" customWidth="1"/>
    <col min="12034" max="12034" width="32.5703125" customWidth="1"/>
    <col min="12035" max="12035" width="13.140625" customWidth="1"/>
    <col min="12036" max="12036" width="13.85546875" customWidth="1"/>
    <col min="12037" max="12037" width="12.140625" customWidth="1"/>
    <col min="12038" max="12038" width="13.42578125" customWidth="1"/>
    <col min="12039" max="12039" width="17.28515625" customWidth="1"/>
    <col min="12040" max="12288" width="9.140625" customWidth="1"/>
    <col min="12289" max="12289" width="9" customWidth="1"/>
    <col min="12290" max="12290" width="32.5703125" customWidth="1"/>
    <col min="12291" max="12291" width="13.140625" customWidth="1"/>
    <col min="12292" max="12292" width="13.85546875" customWidth="1"/>
    <col min="12293" max="12293" width="12.140625" customWidth="1"/>
    <col min="12294" max="12294" width="13.42578125" customWidth="1"/>
    <col min="12295" max="12295" width="17.28515625" customWidth="1"/>
    <col min="12296" max="12544" width="9.140625" customWidth="1"/>
    <col min="12545" max="12545" width="9" customWidth="1"/>
    <col min="12546" max="12546" width="32.5703125" customWidth="1"/>
    <col min="12547" max="12547" width="13.140625" customWidth="1"/>
    <col min="12548" max="12548" width="13.85546875" customWidth="1"/>
    <col min="12549" max="12549" width="12.140625" customWidth="1"/>
    <col min="12550" max="12550" width="13.42578125" customWidth="1"/>
    <col min="12551" max="12551" width="17.28515625" customWidth="1"/>
    <col min="12552" max="12800" width="9.140625" customWidth="1"/>
    <col min="12801" max="12801" width="9" customWidth="1"/>
    <col min="12802" max="12802" width="32.5703125" customWidth="1"/>
    <col min="12803" max="12803" width="13.140625" customWidth="1"/>
    <col min="12804" max="12804" width="13.85546875" customWidth="1"/>
    <col min="12805" max="12805" width="12.140625" customWidth="1"/>
    <col min="12806" max="12806" width="13.42578125" customWidth="1"/>
    <col min="12807" max="12807" width="17.28515625" customWidth="1"/>
    <col min="12808" max="13056" width="9.140625" customWidth="1"/>
    <col min="13057" max="13057" width="9" customWidth="1"/>
    <col min="13058" max="13058" width="32.5703125" customWidth="1"/>
    <col min="13059" max="13059" width="13.140625" customWidth="1"/>
    <col min="13060" max="13060" width="13.85546875" customWidth="1"/>
    <col min="13061" max="13061" width="12.140625" customWidth="1"/>
    <col min="13062" max="13062" width="13.42578125" customWidth="1"/>
    <col min="13063" max="13063" width="17.28515625" customWidth="1"/>
    <col min="13064" max="13312" width="9.140625" customWidth="1"/>
    <col min="13313" max="13313" width="9" customWidth="1"/>
    <col min="13314" max="13314" width="32.5703125" customWidth="1"/>
    <col min="13315" max="13315" width="13.140625" customWidth="1"/>
    <col min="13316" max="13316" width="13.85546875" customWidth="1"/>
    <col min="13317" max="13317" width="12.140625" customWidth="1"/>
    <col min="13318" max="13318" width="13.42578125" customWidth="1"/>
    <col min="13319" max="13319" width="17.28515625" customWidth="1"/>
    <col min="13320" max="13568" width="9.140625" customWidth="1"/>
    <col min="13569" max="13569" width="9" customWidth="1"/>
    <col min="13570" max="13570" width="32.5703125" customWidth="1"/>
    <col min="13571" max="13571" width="13.140625" customWidth="1"/>
    <col min="13572" max="13572" width="13.85546875" customWidth="1"/>
    <col min="13573" max="13573" width="12.140625" customWidth="1"/>
    <col min="13574" max="13574" width="13.42578125" customWidth="1"/>
    <col min="13575" max="13575" width="17.28515625" customWidth="1"/>
    <col min="13576" max="13824" width="9.140625" customWidth="1"/>
    <col min="13825" max="13825" width="9" customWidth="1"/>
    <col min="13826" max="13826" width="32.5703125" customWidth="1"/>
    <col min="13827" max="13827" width="13.140625" customWidth="1"/>
    <col min="13828" max="13828" width="13.85546875" customWidth="1"/>
    <col min="13829" max="13829" width="12.140625" customWidth="1"/>
    <col min="13830" max="13830" width="13.42578125" customWidth="1"/>
    <col min="13831" max="13831" width="17.28515625" customWidth="1"/>
    <col min="13832" max="14080" width="9.140625" customWidth="1"/>
    <col min="14081" max="14081" width="9" customWidth="1"/>
    <col min="14082" max="14082" width="32.5703125" customWidth="1"/>
    <col min="14083" max="14083" width="13.140625" customWidth="1"/>
    <col min="14084" max="14084" width="13.85546875" customWidth="1"/>
    <col min="14085" max="14085" width="12.140625" customWidth="1"/>
    <col min="14086" max="14086" width="13.42578125" customWidth="1"/>
    <col min="14087" max="14087" width="17.28515625" customWidth="1"/>
    <col min="14088" max="14336" width="9.140625" customWidth="1"/>
    <col min="14337" max="14337" width="9" customWidth="1"/>
    <col min="14338" max="14338" width="32.5703125" customWidth="1"/>
    <col min="14339" max="14339" width="13.140625" customWidth="1"/>
    <col min="14340" max="14340" width="13.85546875" customWidth="1"/>
    <col min="14341" max="14341" width="12.140625" customWidth="1"/>
    <col min="14342" max="14342" width="13.42578125" customWidth="1"/>
    <col min="14343" max="14343" width="17.28515625" customWidth="1"/>
    <col min="14344" max="14592" width="9.140625" customWidth="1"/>
    <col min="14593" max="14593" width="9" customWidth="1"/>
    <col min="14594" max="14594" width="32.5703125" customWidth="1"/>
    <col min="14595" max="14595" width="13.140625" customWidth="1"/>
    <col min="14596" max="14596" width="13.85546875" customWidth="1"/>
    <col min="14597" max="14597" width="12.140625" customWidth="1"/>
    <col min="14598" max="14598" width="13.42578125" customWidth="1"/>
    <col min="14599" max="14599" width="17.28515625" customWidth="1"/>
    <col min="14600" max="14848" width="9.140625" customWidth="1"/>
    <col min="14849" max="14849" width="9" customWidth="1"/>
    <col min="14850" max="14850" width="32.5703125" customWidth="1"/>
    <col min="14851" max="14851" width="13.140625" customWidth="1"/>
    <col min="14852" max="14852" width="13.85546875" customWidth="1"/>
    <col min="14853" max="14853" width="12.140625" customWidth="1"/>
    <col min="14854" max="14854" width="13.42578125" customWidth="1"/>
    <col min="14855" max="14855" width="17.28515625" customWidth="1"/>
    <col min="14856" max="15104" width="9.140625" customWidth="1"/>
    <col min="15105" max="15105" width="9" customWidth="1"/>
    <col min="15106" max="15106" width="32.5703125" customWidth="1"/>
    <col min="15107" max="15107" width="13.140625" customWidth="1"/>
    <col min="15108" max="15108" width="13.85546875" customWidth="1"/>
    <col min="15109" max="15109" width="12.140625" customWidth="1"/>
    <col min="15110" max="15110" width="13.42578125" customWidth="1"/>
    <col min="15111" max="15111" width="17.28515625" customWidth="1"/>
    <col min="15112" max="15360" width="9.140625" customWidth="1"/>
    <col min="15361" max="15361" width="9" customWidth="1"/>
    <col min="15362" max="15362" width="32.5703125" customWidth="1"/>
    <col min="15363" max="15363" width="13.140625" customWidth="1"/>
    <col min="15364" max="15364" width="13.85546875" customWidth="1"/>
    <col min="15365" max="15365" width="12.140625" customWidth="1"/>
    <col min="15366" max="15366" width="13.42578125" customWidth="1"/>
    <col min="15367" max="15367" width="17.28515625" customWidth="1"/>
    <col min="15368" max="15616" width="9.140625" customWidth="1"/>
    <col min="15617" max="15617" width="9" customWidth="1"/>
    <col min="15618" max="15618" width="32.5703125" customWidth="1"/>
    <col min="15619" max="15619" width="13.140625" customWidth="1"/>
    <col min="15620" max="15620" width="13.85546875" customWidth="1"/>
    <col min="15621" max="15621" width="12.140625" customWidth="1"/>
    <col min="15622" max="15622" width="13.42578125" customWidth="1"/>
    <col min="15623" max="15623" width="17.28515625" customWidth="1"/>
    <col min="15624" max="15872" width="9.140625" customWidth="1"/>
    <col min="15873" max="15873" width="9" customWidth="1"/>
    <col min="15874" max="15874" width="32.5703125" customWidth="1"/>
    <col min="15875" max="15875" width="13.140625" customWidth="1"/>
    <col min="15876" max="15876" width="13.85546875" customWidth="1"/>
    <col min="15877" max="15877" width="12.140625" customWidth="1"/>
    <col min="15878" max="15878" width="13.42578125" customWidth="1"/>
    <col min="15879" max="15879" width="17.28515625" customWidth="1"/>
    <col min="15880" max="16128" width="9.140625" customWidth="1"/>
    <col min="16129" max="16129" width="9" customWidth="1"/>
    <col min="16130" max="16130" width="32.5703125" customWidth="1"/>
    <col min="16131" max="16131" width="13.140625" customWidth="1"/>
    <col min="16132" max="16132" width="13.85546875" customWidth="1"/>
    <col min="16133" max="16133" width="12.140625" customWidth="1"/>
    <col min="16134" max="16134" width="13.42578125" customWidth="1"/>
    <col min="16135" max="16135" width="17.28515625" customWidth="1"/>
    <col min="16136" max="16384" width="9.140625" customWidth="1"/>
  </cols>
  <sheetData>
    <row r="1" spans="1:7" ht="53.25" customHeight="1" x14ac:dyDescent="0.25">
      <c r="E1" s="448" t="s">
        <v>2260</v>
      </c>
      <c r="F1" s="448"/>
      <c r="G1" s="448"/>
    </row>
    <row r="2" spans="1:7" ht="30.75" customHeight="1" x14ac:dyDescent="0.25">
      <c r="B2" s="484" t="s">
        <v>2259</v>
      </c>
      <c r="C2" s="484"/>
      <c r="D2" s="484"/>
      <c r="E2" s="484"/>
      <c r="F2" s="484"/>
      <c r="G2" s="484"/>
    </row>
    <row r="3" spans="1:7" ht="32.25" customHeight="1" x14ac:dyDescent="0.25">
      <c r="A3" s="339" t="s">
        <v>209</v>
      </c>
      <c r="B3" s="340" t="s">
        <v>2254</v>
      </c>
      <c r="C3" s="323" t="s">
        <v>123</v>
      </c>
      <c r="D3" s="341" t="s">
        <v>124</v>
      </c>
      <c r="E3" s="323" t="s">
        <v>20</v>
      </c>
      <c r="F3" s="341" t="s">
        <v>125</v>
      </c>
      <c r="G3" s="340" t="s">
        <v>2303</v>
      </c>
    </row>
    <row r="4" spans="1:7" ht="15" customHeight="1" x14ac:dyDescent="0.25">
      <c r="A4" s="342" t="s">
        <v>387</v>
      </c>
      <c r="B4" s="343" t="s">
        <v>36</v>
      </c>
      <c r="C4" s="344">
        <v>70316</v>
      </c>
      <c r="D4" s="344">
        <v>3905</v>
      </c>
      <c r="E4" s="344">
        <v>2610</v>
      </c>
      <c r="F4" s="344">
        <v>11311</v>
      </c>
      <c r="G4" s="344">
        <v>88142</v>
      </c>
    </row>
    <row r="5" spans="1:7" ht="15" customHeight="1" x14ac:dyDescent="0.25">
      <c r="A5" s="342" t="s">
        <v>270</v>
      </c>
      <c r="B5" s="343" t="s">
        <v>39</v>
      </c>
      <c r="C5" s="344">
        <v>35709</v>
      </c>
      <c r="D5" s="344">
        <v>6482</v>
      </c>
      <c r="E5" s="344">
        <v>1521</v>
      </c>
      <c r="F5" s="344">
        <v>9173</v>
      </c>
      <c r="G5" s="344">
        <v>52885</v>
      </c>
    </row>
    <row r="6" spans="1:7" ht="15" customHeight="1" x14ac:dyDescent="0.25">
      <c r="A6" s="342" t="s">
        <v>343</v>
      </c>
      <c r="B6" s="343" t="s">
        <v>45</v>
      </c>
      <c r="C6" s="344">
        <v>204888</v>
      </c>
      <c r="D6" s="344">
        <v>13126</v>
      </c>
      <c r="E6" s="344">
        <v>3895</v>
      </c>
      <c r="F6" s="344">
        <v>111291</v>
      </c>
      <c r="G6" s="344">
        <v>333200</v>
      </c>
    </row>
    <row r="7" spans="1:7" ht="15" customHeight="1" x14ac:dyDescent="0.25">
      <c r="A7" s="342" t="s">
        <v>269</v>
      </c>
      <c r="B7" s="343" t="s">
        <v>43</v>
      </c>
      <c r="C7" s="344">
        <v>46851</v>
      </c>
      <c r="D7" s="344">
        <v>5243</v>
      </c>
      <c r="E7" s="344">
        <v>1889</v>
      </c>
      <c r="F7" s="344">
        <v>16577</v>
      </c>
      <c r="G7" s="344">
        <v>70560</v>
      </c>
    </row>
    <row r="8" spans="1:7" ht="15" customHeight="1" x14ac:dyDescent="0.25">
      <c r="A8" s="342" t="s">
        <v>298</v>
      </c>
      <c r="B8" s="343" t="s">
        <v>44</v>
      </c>
      <c r="C8" s="344">
        <v>33292</v>
      </c>
      <c r="D8" s="344">
        <v>5657</v>
      </c>
      <c r="E8" s="345">
        <v>791</v>
      </c>
      <c r="F8" s="344">
        <v>13145</v>
      </c>
      <c r="G8" s="344">
        <v>52885</v>
      </c>
    </row>
    <row r="9" spans="1:7" ht="36.75" customHeight="1" x14ac:dyDescent="0.25">
      <c r="A9" s="342" t="s">
        <v>271</v>
      </c>
      <c r="B9" s="343" t="s">
        <v>89</v>
      </c>
      <c r="C9" s="344">
        <v>137480</v>
      </c>
      <c r="D9" s="344">
        <v>123425</v>
      </c>
      <c r="E9" s="344">
        <v>1081</v>
      </c>
      <c r="F9" s="344">
        <v>93180</v>
      </c>
      <c r="G9" s="344">
        <v>355166</v>
      </c>
    </row>
    <row r="10" spans="1:7" ht="15" customHeight="1" x14ac:dyDescent="0.25">
      <c r="A10" s="342" t="s">
        <v>320</v>
      </c>
      <c r="B10" s="343" t="s">
        <v>46</v>
      </c>
      <c r="C10" s="344">
        <v>269745</v>
      </c>
      <c r="D10" s="344">
        <v>13614</v>
      </c>
      <c r="E10" s="345">
        <v>280</v>
      </c>
      <c r="F10" s="344">
        <v>16045</v>
      </c>
      <c r="G10" s="344">
        <v>299684</v>
      </c>
    </row>
    <row r="11" spans="1:7" ht="15" customHeight="1" x14ac:dyDescent="0.25">
      <c r="A11" s="342" t="s">
        <v>308</v>
      </c>
      <c r="B11" s="343" t="s">
        <v>26</v>
      </c>
      <c r="C11" s="344">
        <v>787034</v>
      </c>
      <c r="D11" s="344">
        <v>4738</v>
      </c>
      <c r="E11" s="344">
        <v>627061</v>
      </c>
      <c r="F11" s="344">
        <v>229427</v>
      </c>
      <c r="G11" s="344">
        <v>1648260</v>
      </c>
    </row>
    <row r="12" spans="1:7" ht="36.75" customHeight="1" x14ac:dyDescent="0.25">
      <c r="A12" s="342" t="s">
        <v>299</v>
      </c>
      <c r="B12" s="343" t="s">
        <v>90</v>
      </c>
      <c r="C12" s="344">
        <v>1021091</v>
      </c>
      <c r="D12" s="344">
        <v>16418</v>
      </c>
      <c r="E12" s="344">
        <v>711426</v>
      </c>
      <c r="F12" s="344">
        <v>95138</v>
      </c>
      <c r="G12" s="344">
        <v>1844073</v>
      </c>
    </row>
    <row r="13" spans="1:7" ht="15" customHeight="1" x14ac:dyDescent="0.25">
      <c r="A13" s="342" t="s">
        <v>344</v>
      </c>
      <c r="B13" s="343" t="s">
        <v>48</v>
      </c>
      <c r="C13" s="344">
        <v>13102</v>
      </c>
      <c r="D13" s="344">
        <v>6304</v>
      </c>
      <c r="E13" s="344">
        <v>756051</v>
      </c>
      <c r="F13" s="344">
        <v>554446</v>
      </c>
      <c r="G13" s="344">
        <v>1329903</v>
      </c>
    </row>
    <row r="14" spans="1:7" ht="15" customHeight="1" x14ac:dyDescent="0.25">
      <c r="A14" s="342" t="s">
        <v>286</v>
      </c>
      <c r="B14" s="343" t="s">
        <v>49</v>
      </c>
      <c r="C14" s="344">
        <v>1021354</v>
      </c>
      <c r="D14" s="344">
        <v>3935</v>
      </c>
      <c r="E14" s="344">
        <v>1999</v>
      </c>
      <c r="F14" s="344">
        <v>145004</v>
      </c>
      <c r="G14" s="344">
        <v>1172292</v>
      </c>
    </row>
    <row r="15" spans="1:7" ht="15" customHeight="1" x14ac:dyDescent="0.25">
      <c r="A15" s="342" t="s">
        <v>319</v>
      </c>
      <c r="B15" s="343" t="s">
        <v>50</v>
      </c>
      <c r="C15" s="344">
        <v>61303</v>
      </c>
      <c r="D15" s="344">
        <v>297157</v>
      </c>
      <c r="E15" s="344">
        <v>34115</v>
      </c>
      <c r="F15" s="344">
        <v>549154</v>
      </c>
      <c r="G15" s="344">
        <v>941729</v>
      </c>
    </row>
    <row r="16" spans="1:7" ht="15" customHeight="1" x14ac:dyDescent="0.25">
      <c r="A16" s="342" t="s">
        <v>285</v>
      </c>
      <c r="B16" s="343" t="s">
        <v>51</v>
      </c>
      <c r="C16" s="344">
        <v>39811</v>
      </c>
      <c r="D16" s="344">
        <v>305708</v>
      </c>
      <c r="E16" s="344">
        <v>7416</v>
      </c>
      <c r="F16" s="344">
        <v>898684</v>
      </c>
      <c r="G16" s="344">
        <v>1251619</v>
      </c>
    </row>
    <row r="17" spans="1:7" ht="15" customHeight="1" x14ac:dyDescent="0.25">
      <c r="A17" s="342" t="s">
        <v>342</v>
      </c>
      <c r="B17" s="343" t="s">
        <v>52</v>
      </c>
      <c r="C17" s="344">
        <v>34325</v>
      </c>
      <c r="D17" s="344">
        <v>2754</v>
      </c>
      <c r="E17" s="344">
        <v>1253205</v>
      </c>
      <c r="F17" s="344">
        <v>414850</v>
      </c>
      <c r="G17" s="344">
        <v>1705134</v>
      </c>
    </row>
    <row r="18" spans="1:7" ht="15" customHeight="1" x14ac:dyDescent="0.25">
      <c r="A18" s="342" t="s">
        <v>330</v>
      </c>
      <c r="B18" s="343" t="s">
        <v>53</v>
      </c>
      <c r="C18" s="344">
        <v>1144267</v>
      </c>
      <c r="D18" s="344">
        <v>16369</v>
      </c>
      <c r="E18" s="344">
        <v>6283</v>
      </c>
      <c r="F18" s="344">
        <v>30423</v>
      </c>
      <c r="G18" s="344">
        <v>1197342</v>
      </c>
    </row>
    <row r="19" spans="1:7" ht="15" customHeight="1" x14ac:dyDescent="0.25">
      <c r="A19" s="342" t="s">
        <v>297</v>
      </c>
      <c r="B19" s="343" t="s">
        <v>54</v>
      </c>
      <c r="C19" s="344">
        <v>948381</v>
      </c>
      <c r="D19" s="344">
        <v>79417</v>
      </c>
      <c r="E19" s="344">
        <v>1609</v>
      </c>
      <c r="F19" s="344">
        <v>213398</v>
      </c>
      <c r="G19" s="344">
        <v>1242805</v>
      </c>
    </row>
    <row r="20" spans="1:7" ht="15" customHeight="1" x14ac:dyDescent="0.25">
      <c r="A20" s="342" t="s">
        <v>309</v>
      </c>
      <c r="B20" s="343" t="s">
        <v>55</v>
      </c>
      <c r="C20" s="344">
        <v>67604</v>
      </c>
      <c r="D20" s="344">
        <v>2476</v>
      </c>
      <c r="E20" s="344">
        <v>496190</v>
      </c>
      <c r="F20" s="344">
        <v>385666</v>
      </c>
      <c r="G20" s="344">
        <v>951936</v>
      </c>
    </row>
    <row r="21" spans="1:7" ht="15" customHeight="1" x14ac:dyDescent="0.25">
      <c r="A21" s="342" t="s">
        <v>720</v>
      </c>
      <c r="B21" s="343" t="s">
        <v>56</v>
      </c>
      <c r="C21" s="344">
        <v>377103</v>
      </c>
      <c r="D21" s="344">
        <v>2950</v>
      </c>
      <c r="E21" s="345">
        <v>536</v>
      </c>
      <c r="F21" s="344">
        <v>86565</v>
      </c>
      <c r="G21" s="344">
        <v>467154</v>
      </c>
    </row>
    <row r="22" spans="1:7" ht="15" customHeight="1" x14ac:dyDescent="0.25">
      <c r="A22" s="342" t="s">
        <v>287</v>
      </c>
      <c r="B22" s="343" t="s">
        <v>57</v>
      </c>
      <c r="C22" s="344">
        <v>20905</v>
      </c>
      <c r="D22" s="344">
        <v>186843</v>
      </c>
      <c r="E22" s="344">
        <v>2581</v>
      </c>
      <c r="F22" s="344">
        <v>344967</v>
      </c>
      <c r="G22" s="344">
        <v>555296</v>
      </c>
    </row>
    <row r="23" spans="1:7" ht="15" customHeight="1" x14ac:dyDescent="0.25">
      <c r="A23" s="342" t="s">
        <v>399</v>
      </c>
      <c r="B23" s="343" t="s">
        <v>58</v>
      </c>
      <c r="C23" s="344">
        <v>851852</v>
      </c>
      <c r="D23" s="344">
        <v>10549</v>
      </c>
      <c r="E23" s="344">
        <v>1978</v>
      </c>
      <c r="F23" s="344">
        <v>130932</v>
      </c>
      <c r="G23" s="344">
        <v>995311</v>
      </c>
    </row>
    <row r="24" spans="1:7" ht="15" customHeight="1" x14ac:dyDescent="0.25">
      <c r="A24" s="342" t="s">
        <v>673</v>
      </c>
      <c r="B24" s="343" t="s">
        <v>59</v>
      </c>
      <c r="C24" s="344">
        <v>16862</v>
      </c>
      <c r="D24" s="344">
        <v>2976</v>
      </c>
      <c r="E24" s="344">
        <v>545618</v>
      </c>
      <c r="F24" s="344">
        <v>791934</v>
      </c>
      <c r="G24" s="344">
        <v>1357390</v>
      </c>
    </row>
    <row r="25" spans="1:7" ht="15" customHeight="1" x14ac:dyDescent="0.25">
      <c r="A25" s="342" t="s">
        <v>331</v>
      </c>
      <c r="B25" s="343" t="s">
        <v>60</v>
      </c>
      <c r="C25" s="344">
        <v>674454</v>
      </c>
      <c r="D25" s="344">
        <v>6540</v>
      </c>
      <c r="E25" s="344">
        <v>2207</v>
      </c>
      <c r="F25" s="344">
        <v>840615</v>
      </c>
      <c r="G25" s="344">
        <v>1523816</v>
      </c>
    </row>
    <row r="26" spans="1:7" ht="15" customHeight="1" x14ac:dyDescent="0.25">
      <c r="A26" s="342" t="s">
        <v>288</v>
      </c>
      <c r="B26" s="343" t="s">
        <v>61</v>
      </c>
      <c r="C26" s="344">
        <v>96794</v>
      </c>
      <c r="D26" s="344">
        <v>3313</v>
      </c>
      <c r="E26" s="344">
        <v>627359</v>
      </c>
      <c r="F26" s="344">
        <v>365498</v>
      </c>
      <c r="G26" s="344">
        <v>1092964</v>
      </c>
    </row>
    <row r="27" spans="1:7" ht="15" customHeight="1" x14ac:dyDescent="0.25">
      <c r="A27" s="342" t="s">
        <v>701</v>
      </c>
      <c r="B27" s="343" t="s">
        <v>62</v>
      </c>
      <c r="C27" s="344">
        <v>24327</v>
      </c>
      <c r="D27" s="344">
        <v>788019</v>
      </c>
      <c r="E27" s="344">
        <v>5902</v>
      </c>
      <c r="F27" s="344">
        <v>10289</v>
      </c>
      <c r="G27" s="344">
        <v>828537</v>
      </c>
    </row>
    <row r="28" spans="1:7" ht="15" customHeight="1" x14ac:dyDescent="0.25">
      <c r="A28" s="342" t="s">
        <v>576</v>
      </c>
      <c r="B28" s="343" t="s">
        <v>63</v>
      </c>
      <c r="C28" s="344">
        <v>600652</v>
      </c>
      <c r="D28" s="344">
        <v>7886</v>
      </c>
      <c r="E28" s="344">
        <v>1509</v>
      </c>
      <c r="F28" s="344">
        <v>230643</v>
      </c>
      <c r="G28" s="344">
        <v>840690</v>
      </c>
    </row>
    <row r="29" spans="1:7" ht="15" customHeight="1" x14ac:dyDescent="0.25">
      <c r="A29" s="342" t="s">
        <v>585</v>
      </c>
      <c r="B29" s="343" t="s">
        <v>27</v>
      </c>
      <c r="C29" s="344">
        <v>40601</v>
      </c>
      <c r="D29" s="344">
        <v>17688</v>
      </c>
      <c r="E29" s="344">
        <v>602077</v>
      </c>
      <c r="F29" s="344">
        <v>952637</v>
      </c>
      <c r="G29" s="344">
        <v>1613003</v>
      </c>
    </row>
    <row r="30" spans="1:7" ht="15" customHeight="1" x14ac:dyDescent="0.25">
      <c r="A30" s="342" t="s">
        <v>2255</v>
      </c>
      <c r="B30" s="343" t="s">
        <v>64</v>
      </c>
      <c r="C30" s="344">
        <v>741221</v>
      </c>
      <c r="D30" s="344">
        <v>11271</v>
      </c>
      <c r="E30" s="344">
        <v>4482</v>
      </c>
      <c r="F30" s="344">
        <v>89191</v>
      </c>
      <c r="G30" s="344">
        <v>846165</v>
      </c>
    </row>
    <row r="31" spans="1:7" ht="15" customHeight="1" x14ac:dyDescent="0.25">
      <c r="A31" s="342" t="s">
        <v>400</v>
      </c>
      <c r="B31" s="343" t="s">
        <v>65</v>
      </c>
      <c r="C31" s="344">
        <v>844574</v>
      </c>
      <c r="D31" s="344">
        <v>677779</v>
      </c>
      <c r="E31" s="344">
        <v>48611</v>
      </c>
      <c r="F31" s="344">
        <v>564622</v>
      </c>
      <c r="G31" s="344">
        <v>2135586</v>
      </c>
    </row>
    <row r="32" spans="1:7" ht="15" customHeight="1" x14ac:dyDescent="0.25">
      <c r="A32" s="342" t="s">
        <v>582</v>
      </c>
      <c r="B32" s="343" t="s">
        <v>66</v>
      </c>
      <c r="C32" s="344">
        <v>58108</v>
      </c>
      <c r="D32" s="344">
        <v>2383</v>
      </c>
      <c r="E32" s="344">
        <v>199375</v>
      </c>
      <c r="F32" s="344">
        <v>1149017</v>
      </c>
      <c r="G32" s="344">
        <v>1408883</v>
      </c>
    </row>
    <row r="33" spans="1:7" ht="15" customHeight="1" x14ac:dyDescent="0.25">
      <c r="A33" s="342" t="s">
        <v>401</v>
      </c>
      <c r="B33" s="343" t="s">
        <v>67</v>
      </c>
      <c r="C33" s="344">
        <v>63316</v>
      </c>
      <c r="D33" s="344">
        <v>211054</v>
      </c>
      <c r="E33" s="344">
        <v>7761</v>
      </c>
      <c r="F33" s="344">
        <v>1013560</v>
      </c>
      <c r="G33" s="344">
        <v>1295691</v>
      </c>
    </row>
    <row r="34" spans="1:7" ht="15" customHeight="1" x14ac:dyDescent="0.25">
      <c r="A34" s="342" t="s">
        <v>651</v>
      </c>
      <c r="B34" s="343" t="s">
        <v>68</v>
      </c>
      <c r="C34" s="344">
        <v>18535</v>
      </c>
      <c r="D34" s="344">
        <v>298436</v>
      </c>
      <c r="E34" s="344">
        <v>3055</v>
      </c>
      <c r="F34" s="344">
        <v>543072</v>
      </c>
      <c r="G34" s="344">
        <v>863098</v>
      </c>
    </row>
    <row r="35" spans="1:7" ht="15" customHeight="1" x14ac:dyDescent="0.25">
      <c r="A35" s="342" t="s">
        <v>655</v>
      </c>
      <c r="B35" s="343" t="s">
        <v>69</v>
      </c>
      <c r="C35" s="344">
        <v>77771</v>
      </c>
      <c r="D35" s="344">
        <v>228629</v>
      </c>
      <c r="E35" s="344">
        <v>5383</v>
      </c>
      <c r="F35" s="344">
        <v>497733</v>
      </c>
      <c r="G35" s="344">
        <v>809516</v>
      </c>
    </row>
    <row r="36" spans="1:7" ht="15" customHeight="1" x14ac:dyDescent="0.25">
      <c r="A36" s="342" t="s">
        <v>577</v>
      </c>
      <c r="B36" s="343" t="s">
        <v>70</v>
      </c>
      <c r="C36" s="344">
        <v>2069466</v>
      </c>
      <c r="D36" s="344">
        <v>25577</v>
      </c>
      <c r="E36" s="344">
        <v>10486</v>
      </c>
      <c r="F36" s="344">
        <v>255638</v>
      </c>
      <c r="G36" s="344">
        <v>2361167</v>
      </c>
    </row>
    <row r="37" spans="1:7" ht="15" customHeight="1" x14ac:dyDescent="0.25">
      <c r="A37" s="342" t="s">
        <v>704</v>
      </c>
      <c r="B37" s="343" t="s">
        <v>71</v>
      </c>
      <c r="C37" s="344">
        <v>285779</v>
      </c>
      <c r="D37" s="344">
        <v>1546</v>
      </c>
      <c r="E37" s="345">
        <v>927</v>
      </c>
      <c r="F37" s="344">
        <v>29060</v>
      </c>
      <c r="G37" s="344">
        <v>317312</v>
      </c>
    </row>
    <row r="38" spans="1:7" ht="15" customHeight="1" x14ac:dyDescent="0.25">
      <c r="A38" s="342" t="s">
        <v>696</v>
      </c>
      <c r="B38" s="343" t="s">
        <v>72</v>
      </c>
      <c r="C38" s="344">
        <v>18216</v>
      </c>
      <c r="D38" s="344">
        <v>1893</v>
      </c>
      <c r="E38" s="344">
        <v>717882</v>
      </c>
      <c r="F38" s="344">
        <v>663470</v>
      </c>
      <c r="G38" s="344">
        <v>1401461</v>
      </c>
    </row>
    <row r="39" spans="1:7" ht="15" customHeight="1" x14ac:dyDescent="0.25">
      <c r="A39" s="342" t="s">
        <v>2256</v>
      </c>
      <c r="B39" s="343" t="s">
        <v>73</v>
      </c>
      <c r="C39" s="344">
        <v>1540184</v>
      </c>
      <c r="D39" s="344">
        <v>15860</v>
      </c>
      <c r="E39" s="344">
        <v>56648</v>
      </c>
      <c r="F39" s="344">
        <v>345802</v>
      </c>
      <c r="G39" s="344">
        <v>1958494</v>
      </c>
    </row>
    <row r="40" spans="1:7" ht="15" customHeight="1" x14ac:dyDescent="0.25">
      <c r="A40" s="342" t="s">
        <v>709</v>
      </c>
      <c r="B40" s="343" t="s">
        <v>74</v>
      </c>
      <c r="C40" s="344">
        <v>317156</v>
      </c>
      <c r="D40" s="344">
        <v>3413</v>
      </c>
      <c r="E40" s="344">
        <v>735960</v>
      </c>
      <c r="F40" s="344">
        <v>264212</v>
      </c>
      <c r="G40" s="344">
        <v>1320741</v>
      </c>
    </row>
    <row r="41" spans="1:7" ht="15" customHeight="1" x14ac:dyDescent="0.25">
      <c r="A41" s="342" t="s">
        <v>731</v>
      </c>
      <c r="B41" s="343" t="s">
        <v>75</v>
      </c>
      <c r="C41" s="344">
        <v>39169</v>
      </c>
      <c r="D41" s="344">
        <v>13160</v>
      </c>
      <c r="E41" s="344">
        <v>469948</v>
      </c>
      <c r="F41" s="344">
        <v>1187682</v>
      </c>
      <c r="G41" s="344">
        <v>1709959</v>
      </c>
    </row>
    <row r="42" spans="1:7" ht="15" customHeight="1" x14ac:dyDescent="0.25">
      <c r="A42" s="342" t="s">
        <v>2257</v>
      </c>
      <c r="B42" s="343" t="s">
        <v>76</v>
      </c>
      <c r="C42" s="344">
        <v>176435</v>
      </c>
      <c r="D42" s="344">
        <v>6586</v>
      </c>
      <c r="E42" s="344">
        <v>1086026</v>
      </c>
      <c r="F42" s="344">
        <v>32673</v>
      </c>
      <c r="G42" s="344">
        <v>1301720</v>
      </c>
    </row>
    <row r="43" spans="1:7" ht="15" customHeight="1" x14ac:dyDescent="0.25">
      <c r="A43" s="342" t="s">
        <v>634</v>
      </c>
      <c r="B43" s="343" t="s">
        <v>77</v>
      </c>
      <c r="C43" s="344">
        <v>35427</v>
      </c>
      <c r="D43" s="344">
        <v>380547</v>
      </c>
      <c r="E43" s="344">
        <v>19649</v>
      </c>
      <c r="F43" s="344">
        <v>622084</v>
      </c>
      <c r="G43" s="344">
        <v>1057707</v>
      </c>
    </row>
    <row r="44" spans="1:7" ht="15" customHeight="1" x14ac:dyDescent="0.25">
      <c r="A44" s="342" t="s">
        <v>2229</v>
      </c>
      <c r="B44" s="343" t="s">
        <v>78</v>
      </c>
      <c r="C44" s="344">
        <v>74524</v>
      </c>
      <c r="D44" s="344">
        <v>412285</v>
      </c>
      <c r="E44" s="344">
        <v>4603</v>
      </c>
      <c r="F44" s="344">
        <v>1112776</v>
      </c>
      <c r="G44" s="344">
        <v>1604188</v>
      </c>
    </row>
    <row r="45" spans="1:7" ht="15" customHeight="1" x14ac:dyDescent="0.25">
      <c r="A45" s="342" t="s">
        <v>575</v>
      </c>
      <c r="B45" s="343" t="s">
        <v>79</v>
      </c>
      <c r="C45" s="344">
        <v>365336</v>
      </c>
      <c r="D45" s="344">
        <v>1426</v>
      </c>
      <c r="E45" s="345">
        <v>804</v>
      </c>
      <c r="F45" s="344">
        <v>107358</v>
      </c>
      <c r="G45" s="344">
        <v>474924</v>
      </c>
    </row>
    <row r="46" spans="1:7" ht="15" customHeight="1" x14ac:dyDescent="0.25">
      <c r="A46" s="485" t="s">
        <v>2258</v>
      </c>
      <c r="B46" s="485"/>
      <c r="C46" s="390">
        <v>15365320</v>
      </c>
      <c r="D46" s="390">
        <v>4225337</v>
      </c>
      <c r="E46" s="390">
        <v>9068789</v>
      </c>
      <c r="F46" s="390">
        <v>16018942</v>
      </c>
      <c r="G46" s="390">
        <v>44678388</v>
      </c>
    </row>
  </sheetData>
  <mergeCells count="3">
    <mergeCell ref="E1:G1"/>
    <mergeCell ref="B2:G2"/>
    <mergeCell ref="A46:B46"/>
  </mergeCells>
  <pageMargins left="0.7" right="0.7" top="0.75" bottom="0.75" header="0.3" footer="0.3"/>
  <pageSetup paperSize="9" scale="6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view="pageBreakPreview" zoomScale="112" zoomScaleNormal="100" zoomScaleSheetLayoutView="112" workbookViewId="0">
      <pane xSplit="2" ySplit="4" topLeftCell="C89" activePane="bottomRight" state="frozen"/>
      <selection pane="topRight" activeCell="C1" sqref="C1"/>
      <selection pane="bottomLeft" activeCell="A5" sqref="A5"/>
      <selection pane="bottomRight" activeCell="J1" sqref="J1:L1"/>
    </sheetView>
  </sheetViews>
  <sheetFormatPr defaultRowHeight="15" x14ac:dyDescent="0.25"/>
  <cols>
    <col min="1" max="1" width="11.7109375" customWidth="1"/>
    <col min="2" max="2" width="31" customWidth="1"/>
    <col min="3" max="3" width="10.85546875" customWidth="1"/>
    <col min="4" max="6" width="9.140625" customWidth="1"/>
    <col min="7" max="7" width="10.85546875" customWidth="1"/>
    <col min="8" max="8" width="12" customWidth="1"/>
    <col min="9" max="10" width="10.85546875" customWidth="1"/>
    <col min="11" max="12" width="12" customWidth="1"/>
    <col min="13" max="256" width="9.140625" customWidth="1"/>
    <col min="257" max="257" width="11.7109375" customWidth="1"/>
    <col min="258" max="258" width="11.42578125" customWidth="1"/>
    <col min="259" max="259" width="9" customWidth="1"/>
    <col min="260" max="260" width="11.28515625" customWidth="1"/>
    <col min="261" max="261" width="9" customWidth="1"/>
    <col min="262" max="262" width="11.42578125" customWidth="1"/>
    <col min="263" max="264" width="9" customWidth="1"/>
    <col min="265" max="265" width="11.85546875" customWidth="1"/>
    <col min="266" max="266" width="9" customWidth="1"/>
    <col min="267" max="267" width="10.7109375" customWidth="1"/>
    <col min="268" max="268" width="12.5703125" customWidth="1"/>
    <col min="269" max="512" width="9.140625" customWidth="1"/>
    <col min="513" max="513" width="11.7109375" customWidth="1"/>
    <col min="514" max="514" width="11.42578125" customWidth="1"/>
    <col min="515" max="515" width="9" customWidth="1"/>
    <col min="516" max="516" width="11.28515625" customWidth="1"/>
    <col min="517" max="517" width="9" customWidth="1"/>
    <col min="518" max="518" width="11.42578125" customWidth="1"/>
    <col min="519" max="520" width="9" customWidth="1"/>
    <col min="521" max="521" width="11.85546875" customWidth="1"/>
    <col min="522" max="522" width="9" customWidth="1"/>
    <col min="523" max="523" width="10.7109375" customWidth="1"/>
    <col min="524" max="524" width="12.5703125" customWidth="1"/>
    <col min="525" max="768" width="9.140625" customWidth="1"/>
    <col min="769" max="769" width="11.7109375" customWidth="1"/>
    <col min="770" max="770" width="11.42578125" customWidth="1"/>
    <col min="771" max="771" width="9" customWidth="1"/>
    <col min="772" max="772" width="11.28515625" customWidth="1"/>
    <col min="773" max="773" width="9" customWidth="1"/>
    <col min="774" max="774" width="11.42578125" customWidth="1"/>
    <col min="775" max="776" width="9" customWidth="1"/>
    <col min="777" max="777" width="11.85546875" customWidth="1"/>
    <col min="778" max="778" width="9" customWidth="1"/>
    <col min="779" max="779" width="10.7109375" customWidth="1"/>
    <col min="780" max="780" width="12.5703125" customWidth="1"/>
    <col min="781" max="1024" width="9.140625" customWidth="1"/>
    <col min="1025" max="1025" width="11.7109375" customWidth="1"/>
    <col min="1026" max="1026" width="11.42578125" customWidth="1"/>
    <col min="1027" max="1027" width="9" customWidth="1"/>
    <col min="1028" max="1028" width="11.28515625" customWidth="1"/>
    <col min="1029" max="1029" width="9" customWidth="1"/>
    <col min="1030" max="1030" width="11.42578125" customWidth="1"/>
    <col min="1031" max="1032" width="9" customWidth="1"/>
    <col min="1033" max="1033" width="11.85546875" customWidth="1"/>
    <col min="1034" max="1034" width="9" customWidth="1"/>
    <col min="1035" max="1035" width="10.7109375" customWidth="1"/>
    <col min="1036" max="1036" width="12.5703125" customWidth="1"/>
    <col min="1037" max="1280" width="9.140625" customWidth="1"/>
    <col min="1281" max="1281" width="11.7109375" customWidth="1"/>
    <col min="1282" max="1282" width="11.42578125" customWidth="1"/>
    <col min="1283" max="1283" width="9" customWidth="1"/>
    <col min="1284" max="1284" width="11.28515625" customWidth="1"/>
    <col min="1285" max="1285" width="9" customWidth="1"/>
    <col min="1286" max="1286" width="11.42578125" customWidth="1"/>
    <col min="1287" max="1288" width="9" customWidth="1"/>
    <col min="1289" max="1289" width="11.85546875" customWidth="1"/>
    <col min="1290" max="1290" width="9" customWidth="1"/>
    <col min="1291" max="1291" width="10.7109375" customWidth="1"/>
    <col min="1292" max="1292" width="12.5703125" customWidth="1"/>
    <col min="1293" max="1536" width="9.140625" customWidth="1"/>
    <col min="1537" max="1537" width="11.7109375" customWidth="1"/>
    <col min="1538" max="1538" width="11.42578125" customWidth="1"/>
    <col min="1539" max="1539" width="9" customWidth="1"/>
    <col min="1540" max="1540" width="11.28515625" customWidth="1"/>
    <col min="1541" max="1541" width="9" customWidth="1"/>
    <col min="1542" max="1542" width="11.42578125" customWidth="1"/>
    <col min="1543" max="1544" width="9" customWidth="1"/>
    <col min="1545" max="1545" width="11.85546875" customWidth="1"/>
    <col min="1546" max="1546" width="9" customWidth="1"/>
    <col min="1547" max="1547" width="10.7109375" customWidth="1"/>
    <col min="1548" max="1548" width="12.5703125" customWidth="1"/>
    <col min="1549" max="1792" width="9.140625" customWidth="1"/>
    <col min="1793" max="1793" width="11.7109375" customWidth="1"/>
    <col min="1794" max="1794" width="11.42578125" customWidth="1"/>
    <col min="1795" max="1795" width="9" customWidth="1"/>
    <col min="1796" max="1796" width="11.28515625" customWidth="1"/>
    <col min="1797" max="1797" width="9" customWidth="1"/>
    <col min="1798" max="1798" width="11.42578125" customWidth="1"/>
    <col min="1799" max="1800" width="9" customWidth="1"/>
    <col min="1801" max="1801" width="11.85546875" customWidth="1"/>
    <col min="1802" max="1802" width="9" customWidth="1"/>
    <col min="1803" max="1803" width="10.7109375" customWidth="1"/>
    <col min="1804" max="1804" width="12.5703125" customWidth="1"/>
    <col min="1805" max="2048" width="9.140625" customWidth="1"/>
    <col min="2049" max="2049" width="11.7109375" customWidth="1"/>
    <col min="2050" max="2050" width="11.42578125" customWidth="1"/>
    <col min="2051" max="2051" width="9" customWidth="1"/>
    <col min="2052" max="2052" width="11.28515625" customWidth="1"/>
    <col min="2053" max="2053" width="9" customWidth="1"/>
    <col min="2054" max="2054" width="11.42578125" customWidth="1"/>
    <col min="2055" max="2056" width="9" customWidth="1"/>
    <col min="2057" max="2057" width="11.85546875" customWidth="1"/>
    <col min="2058" max="2058" width="9" customWidth="1"/>
    <col min="2059" max="2059" width="10.7109375" customWidth="1"/>
    <col min="2060" max="2060" width="12.5703125" customWidth="1"/>
    <col min="2061" max="2304" width="9.140625" customWidth="1"/>
    <col min="2305" max="2305" width="11.7109375" customWidth="1"/>
    <col min="2306" max="2306" width="11.42578125" customWidth="1"/>
    <col min="2307" max="2307" width="9" customWidth="1"/>
    <col min="2308" max="2308" width="11.28515625" customWidth="1"/>
    <col min="2309" max="2309" width="9" customWidth="1"/>
    <col min="2310" max="2310" width="11.42578125" customWidth="1"/>
    <col min="2311" max="2312" width="9" customWidth="1"/>
    <col min="2313" max="2313" width="11.85546875" customWidth="1"/>
    <col min="2314" max="2314" width="9" customWidth="1"/>
    <col min="2315" max="2315" width="10.7109375" customWidth="1"/>
    <col min="2316" max="2316" width="12.5703125" customWidth="1"/>
    <col min="2317" max="2560" width="9.140625" customWidth="1"/>
    <col min="2561" max="2561" width="11.7109375" customWidth="1"/>
    <col min="2562" max="2562" width="11.42578125" customWidth="1"/>
    <col min="2563" max="2563" width="9" customWidth="1"/>
    <col min="2564" max="2564" width="11.28515625" customWidth="1"/>
    <col min="2565" max="2565" width="9" customWidth="1"/>
    <col min="2566" max="2566" width="11.42578125" customWidth="1"/>
    <col min="2567" max="2568" width="9" customWidth="1"/>
    <col min="2569" max="2569" width="11.85546875" customWidth="1"/>
    <col min="2570" max="2570" width="9" customWidth="1"/>
    <col min="2571" max="2571" width="10.7109375" customWidth="1"/>
    <col min="2572" max="2572" width="12.5703125" customWidth="1"/>
    <col min="2573" max="2816" width="9.140625" customWidth="1"/>
    <col min="2817" max="2817" width="11.7109375" customWidth="1"/>
    <col min="2818" max="2818" width="11.42578125" customWidth="1"/>
    <col min="2819" max="2819" width="9" customWidth="1"/>
    <col min="2820" max="2820" width="11.28515625" customWidth="1"/>
    <col min="2821" max="2821" width="9" customWidth="1"/>
    <col min="2822" max="2822" width="11.42578125" customWidth="1"/>
    <col min="2823" max="2824" width="9" customWidth="1"/>
    <col min="2825" max="2825" width="11.85546875" customWidth="1"/>
    <col min="2826" max="2826" width="9" customWidth="1"/>
    <col min="2827" max="2827" width="10.7109375" customWidth="1"/>
    <col min="2828" max="2828" width="12.5703125" customWidth="1"/>
    <col min="2829" max="3072" width="9.140625" customWidth="1"/>
    <col min="3073" max="3073" width="11.7109375" customWidth="1"/>
    <col min="3074" max="3074" width="11.42578125" customWidth="1"/>
    <col min="3075" max="3075" width="9" customWidth="1"/>
    <col min="3076" max="3076" width="11.28515625" customWidth="1"/>
    <col min="3077" max="3077" width="9" customWidth="1"/>
    <col min="3078" max="3078" width="11.42578125" customWidth="1"/>
    <col min="3079" max="3080" width="9" customWidth="1"/>
    <col min="3081" max="3081" width="11.85546875" customWidth="1"/>
    <col min="3082" max="3082" width="9" customWidth="1"/>
    <col min="3083" max="3083" width="10.7109375" customWidth="1"/>
    <col min="3084" max="3084" width="12.5703125" customWidth="1"/>
    <col min="3085" max="3328" width="9.140625" customWidth="1"/>
    <col min="3329" max="3329" width="11.7109375" customWidth="1"/>
    <col min="3330" max="3330" width="11.42578125" customWidth="1"/>
    <col min="3331" max="3331" width="9" customWidth="1"/>
    <col min="3332" max="3332" width="11.28515625" customWidth="1"/>
    <col min="3333" max="3333" width="9" customWidth="1"/>
    <col min="3334" max="3334" width="11.42578125" customWidth="1"/>
    <col min="3335" max="3336" width="9" customWidth="1"/>
    <col min="3337" max="3337" width="11.85546875" customWidth="1"/>
    <col min="3338" max="3338" width="9" customWidth="1"/>
    <col min="3339" max="3339" width="10.7109375" customWidth="1"/>
    <col min="3340" max="3340" width="12.5703125" customWidth="1"/>
    <col min="3341" max="3584" width="9.140625" customWidth="1"/>
    <col min="3585" max="3585" width="11.7109375" customWidth="1"/>
    <col min="3586" max="3586" width="11.42578125" customWidth="1"/>
    <col min="3587" max="3587" width="9" customWidth="1"/>
    <col min="3588" max="3588" width="11.28515625" customWidth="1"/>
    <col min="3589" max="3589" width="9" customWidth="1"/>
    <col min="3590" max="3590" width="11.42578125" customWidth="1"/>
    <col min="3591" max="3592" width="9" customWidth="1"/>
    <col min="3593" max="3593" width="11.85546875" customWidth="1"/>
    <col min="3594" max="3594" width="9" customWidth="1"/>
    <col min="3595" max="3595" width="10.7109375" customWidth="1"/>
    <col min="3596" max="3596" width="12.5703125" customWidth="1"/>
    <col min="3597" max="3840" width="9.140625" customWidth="1"/>
    <col min="3841" max="3841" width="11.7109375" customWidth="1"/>
    <col min="3842" max="3842" width="11.42578125" customWidth="1"/>
    <col min="3843" max="3843" width="9" customWidth="1"/>
    <col min="3844" max="3844" width="11.28515625" customWidth="1"/>
    <col min="3845" max="3845" width="9" customWidth="1"/>
    <col min="3846" max="3846" width="11.42578125" customWidth="1"/>
    <col min="3847" max="3848" width="9" customWidth="1"/>
    <col min="3849" max="3849" width="11.85546875" customWidth="1"/>
    <col min="3850" max="3850" width="9" customWidth="1"/>
    <col min="3851" max="3851" width="10.7109375" customWidth="1"/>
    <col min="3852" max="3852" width="12.5703125" customWidth="1"/>
    <col min="3853" max="4096" width="9.140625" customWidth="1"/>
    <col min="4097" max="4097" width="11.7109375" customWidth="1"/>
    <col min="4098" max="4098" width="11.42578125" customWidth="1"/>
    <col min="4099" max="4099" width="9" customWidth="1"/>
    <col min="4100" max="4100" width="11.28515625" customWidth="1"/>
    <col min="4101" max="4101" width="9" customWidth="1"/>
    <col min="4102" max="4102" width="11.42578125" customWidth="1"/>
    <col min="4103" max="4104" width="9" customWidth="1"/>
    <col min="4105" max="4105" width="11.85546875" customWidth="1"/>
    <col min="4106" max="4106" width="9" customWidth="1"/>
    <col min="4107" max="4107" width="10.7109375" customWidth="1"/>
    <col min="4108" max="4108" width="12.5703125" customWidth="1"/>
    <col min="4109" max="4352" width="9.140625" customWidth="1"/>
    <col min="4353" max="4353" width="11.7109375" customWidth="1"/>
    <col min="4354" max="4354" width="11.42578125" customWidth="1"/>
    <col min="4355" max="4355" width="9" customWidth="1"/>
    <col min="4356" max="4356" width="11.28515625" customWidth="1"/>
    <col min="4357" max="4357" width="9" customWidth="1"/>
    <col min="4358" max="4358" width="11.42578125" customWidth="1"/>
    <col min="4359" max="4360" width="9" customWidth="1"/>
    <col min="4361" max="4361" width="11.85546875" customWidth="1"/>
    <col min="4362" max="4362" width="9" customWidth="1"/>
    <col min="4363" max="4363" width="10.7109375" customWidth="1"/>
    <col min="4364" max="4364" width="12.5703125" customWidth="1"/>
    <col min="4365" max="4608" width="9.140625" customWidth="1"/>
    <col min="4609" max="4609" width="11.7109375" customWidth="1"/>
    <col min="4610" max="4610" width="11.42578125" customWidth="1"/>
    <col min="4611" max="4611" width="9" customWidth="1"/>
    <col min="4612" max="4612" width="11.28515625" customWidth="1"/>
    <col min="4613" max="4613" width="9" customWidth="1"/>
    <col min="4614" max="4614" width="11.42578125" customWidth="1"/>
    <col min="4615" max="4616" width="9" customWidth="1"/>
    <col min="4617" max="4617" width="11.85546875" customWidth="1"/>
    <col min="4618" max="4618" width="9" customWidth="1"/>
    <col min="4619" max="4619" width="10.7109375" customWidth="1"/>
    <col min="4620" max="4620" width="12.5703125" customWidth="1"/>
    <col min="4621" max="4864" width="9.140625" customWidth="1"/>
    <col min="4865" max="4865" width="11.7109375" customWidth="1"/>
    <col min="4866" max="4866" width="11.42578125" customWidth="1"/>
    <col min="4867" max="4867" width="9" customWidth="1"/>
    <col min="4868" max="4868" width="11.28515625" customWidth="1"/>
    <col min="4869" max="4869" width="9" customWidth="1"/>
    <col min="4870" max="4870" width="11.42578125" customWidth="1"/>
    <col min="4871" max="4872" width="9" customWidth="1"/>
    <col min="4873" max="4873" width="11.85546875" customWidth="1"/>
    <col min="4874" max="4874" width="9" customWidth="1"/>
    <col min="4875" max="4875" width="10.7109375" customWidth="1"/>
    <col min="4876" max="4876" width="12.5703125" customWidth="1"/>
    <col min="4877" max="5120" width="9.140625" customWidth="1"/>
    <col min="5121" max="5121" width="11.7109375" customWidth="1"/>
    <col min="5122" max="5122" width="11.42578125" customWidth="1"/>
    <col min="5123" max="5123" width="9" customWidth="1"/>
    <col min="5124" max="5124" width="11.28515625" customWidth="1"/>
    <col min="5125" max="5125" width="9" customWidth="1"/>
    <col min="5126" max="5126" width="11.42578125" customWidth="1"/>
    <col min="5127" max="5128" width="9" customWidth="1"/>
    <col min="5129" max="5129" width="11.85546875" customWidth="1"/>
    <col min="5130" max="5130" width="9" customWidth="1"/>
    <col min="5131" max="5131" width="10.7109375" customWidth="1"/>
    <col min="5132" max="5132" width="12.5703125" customWidth="1"/>
    <col min="5133" max="5376" width="9.140625" customWidth="1"/>
    <col min="5377" max="5377" width="11.7109375" customWidth="1"/>
    <col min="5378" max="5378" width="11.42578125" customWidth="1"/>
    <col min="5379" max="5379" width="9" customWidth="1"/>
    <col min="5380" max="5380" width="11.28515625" customWidth="1"/>
    <col min="5381" max="5381" width="9" customWidth="1"/>
    <col min="5382" max="5382" width="11.42578125" customWidth="1"/>
    <col min="5383" max="5384" width="9" customWidth="1"/>
    <col min="5385" max="5385" width="11.85546875" customWidth="1"/>
    <col min="5386" max="5386" width="9" customWidth="1"/>
    <col min="5387" max="5387" width="10.7109375" customWidth="1"/>
    <col min="5388" max="5388" width="12.5703125" customWidth="1"/>
    <col min="5389" max="5632" width="9.140625" customWidth="1"/>
    <col min="5633" max="5633" width="11.7109375" customWidth="1"/>
    <col min="5634" max="5634" width="11.42578125" customWidth="1"/>
    <col min="5635" max="5635" width="9" customWidth="1"/>
    <col min="5636" max="5636" width="11.28515625" customWidth="1"/>
    <col min="5637" max="5637" width="9" customWidth="1"/>
    <col min="5638" max="5638" width="11.42578125" customWidth="1"/>
    <col min="5639" max="5640" width="9" customWidth="1"/>
    <col min="5641" max="5641" width="11.85546875" customWidth="1"/>
    <col min="5642" max="5642" width="9" customWidth="1"/>
    <col min="5643" max="5643" width="10.7109375" customWidth="1"/>
    <col min="5644" max="5644" width="12.5703125" customWidth="1"/>
    <col min="5645" max="5888" width="9.140625" customWidth="1"/>
    <col min="5889" max="5889" width="11.7109375" customWidth="1"/>
    <col min="5890" max="5890" width="11.42578125" customWidth="1"/>
    <col min="5891" max="5891" width="9" customWidth="1"/>
    <col min="5892" max="5892" width="11.28515625" customWidth="1"/>
    <col min="5893" max="5893" width="9" customWidth="1"/>
    <col min="5894" max="5894" width="11.42578125" customWidth="1"/>
    <col min="5895" max="5896" width="9" customWidth="1"/>
    <col min="5897" max="5897" width="11.85546875" customWidth="1"/>
    <col min="5898" max="5898" width="9" customWidth="1"/>
    <col min="5899" max="5899" width="10.7109375" customWidth="1"/>
    <col min="5900" max="5900" width="12.5703125" customWidth="1"/>
    <col min="5901" max="6144" width="9.140625" customWidth="1"/>
    <col min="6145" max="6145" width="11.7109375" customWidth="1"/>
    <col min="6146" max="6146" width="11.42578125" customWidth="1"/>
    <col min="6147" max="6147" width="9" customWidth="1"/>
    <col min="6148" max="6148" width="11.28515625" customWidth="1"/>
    <col min="6149" max="6149" width="9" customWidth="1"/>
    <col min="6150" max="6150" width="11.42578125" customWidth="1"/>
    <col min="6151" max="6152" width="9" customWidth="1"/>
    <col min="6153" max="6153" width="11.85546875" customWidth="1"/>
    <col min="6154" max="6154" width="9" customWidth="1"/>
    <col min="6155" max="6155" width="10.7109375" customWidth="1"/>
    <col min="6156" max="6156" width="12.5703125" customWidth="1"/>
    <col min="6157" max="6400" width="9.140625" customWidth="1"/>
    <col min="6401" max="6401" width="11.7109375" customWidth="1"/>
    <col min="6402" max="6402" width="11.42578125" customWidth="1"/>
    <col min="6403" max="6403" width="9" customWidth="1"/>
    <col min="6404" max="6404" width="11.28515625" customWidth="1"/>
    <col min="6405" max="6405" width="9" customWidth="1"/>
    <col min="6406" max="6406" width="11.42578125" customWidth="1"/>
    <col min="6407" max="6408" width="9" customWidth="1"/>
    <col min="6409" max="6409" width="11.85546875" customWidth="1"/>
    <col min="6410" max="6410" width="9" customWidth="1"/>
    <col min="6411" max="6411" width="10.7109375" customWidth="1"/>
    <col min="6412" max="6412" width="12.5703125" customWidth="1"/>
    <col min="6413" max="6656" width="9.140625" customWidth="1"/>
    <col min="6657" max="6657" width="11.7109375" customWidth="1"/>
    <col min="6658" max="6658" width="11.42578125" customWidth="1"/>
    <col min="6659" max="6659" width="9" customWidth="1"/>
    <col min="6660" max="6660" width="11.28515625" customWidth="1"/>
    <col min="6661" max="6661" width="9" customWidth="1"/>
    <col min="6662" max="6662" width="11.42578125" customWidth="1"/>
    <col min="6663" max="6664" width="9" customWidth="1"/>
    <col min="6665" max="6665" width="11.85546875" customWidth="1"/>
    <col min="6666" max="6666" width="9" customWidth="1"/>
    <col min="6667" max="6667" width="10.7109375" customWidth="1"/>
    <col min="6668" max="6668" width="12.5703125" customWidth="1"/>
    <col min="6669" max="6912" width="9.140625" customWidth="1"/>
    <col min="6913" max="6913" width="11.7109375" customWidth="1"/>
    <col min="6914" max="6914" width="11.42578125" customWidth="1"/>
    <col min="6915" max="6915" width="9" customWidth="1"/>
    <col min="6916" max="6916" width="11.28515625" customWidth="1"/>
    <col min="6917" max="6917" width="9" customWidth="1"/>
    <col min="6918" max="6918" width="11.42578125" customWidth="1"/>
    <col min="6919" max="6920" width="9" customWidth="1"/>
    <col min="6921" max="6921" width="11.85546875" customWidth="1"/>
    <col min="6922" max="6922" width="9" customWidth="1"/>
    <col min="6923" max="6923" width="10.7109375" customWidth="1"/>
    <col min="6924" max="6924" width="12.5703125" customWidth="1"/>
    <col min="6925" max="7168" width="9.140625" customWidth="1"/>
    <col min="7169" max="7169" width="11.7109375" customWidth="1"/>
    <col min="7170" max="7170" width="11.42578125" customWidth="1"/>
    <col min="7171" max="7171" width="9" customWidth="1"/>
    <col min="7172" max="7172" width="11.28515625" customWidth="1"/>
    <col min="7173" max="7173" width="9" customWidth="1"/>
    <col min="7174" max="7174" width="11.42578125" customWidth="1"/>
    <col min="7175" max="7176" width="9" customWidth="1"/>
    <col min="7177" max="7177" width="11.85546875" customWidth="1"/>
    <col min="7178" max="7178" width="9" customWidth="1"/>
    <col min="7179" max="7179" width="10.7109375" customWidth="1"/>
    <col min="7180" max="7180" width="12.5703125" customWidth="1"/>
    <col min="7181" max="7424" width="9.140625" customWidth="1"/>
    <col min="7425" max="7425" width="11.7109375" customWidth="1"/>
    <col min="7426" max="7426" width="11.42578125" customWidth="1"/>
    <col min="7427" max="7427" width="9" customWidth="1"/>
    <col min="7428" max="7428" width="11.28515625" customWidth="1"/>
    <col min="7429" max="7429" width="9" customWidth="1"/>
    <col min="7430" max="7430" width="11.42578125" customWidth="1"/>
    <col min="7431" max="7432" width="9" customWidth="1"/>
    <col min="7433" max="7433" width="11.85546875" customWidth="1"/>
    <col min="7434" max="7434" width="9" customWidth="1"/>
    <col min="7435" max="7435" width="10.7109375" customWidth="1"/>
    <col min="7436" max="7436" width="12.5703125" customWidth="1"/>
    <col min="7437" max="7680" width="9.140625" customWidth="1"/>
    <col min="7681" max="7681" width="11.7109375" customWidth="1"/>
    <col min="7682" max="7682" width="11.42578125" customWidth="1"/>
    <col min="7683" max="7683" width="9" customWidth="1"/>
    <col min="7684" max="7684" width="11.28515625" customWidth="1"/>
    <col min="7685" max="7685" width="9" customWidth="1"/>
    <col min="7686" max="7686" width="11.42578125" customWidth="1"/>
    <col min="7687" max="7688" width="9" customWidth="1"/>
    <col min="7689" max="7689" width="11.85546875" customWidth="1"/>
    <col min="7690" max="7690" width="9" customWidth="1"/>
    <col min="7691" max="7691" width="10.7109375" customWidth="1"/>
    <col min="7692" max="7692" width="12.5703125" customWidth="1"/>
    <col min="7693" max="7936" width="9.140625" customWidth="1"/>
    <col min="7937" max="7937" width="11.7109375" customWidth="1"/>
    <col min="7938" max="7938" width="11.42578125" customWidth="1"/>
    <col min="7939" max="7939" width="9" customWidth="1"/>
    <col min="7940" max="7940" width="11.28515625" customWidth="1"/>
    <col min="7941" max="7941" width="9" customWidth="1"/>
    <col min="7942" max="7942" width="11.42578125" customWidth="1"/>
    <col min="7943" max="7944" width="9" customWidth="1"/>
    <col min="7945" max="7945" width="11.85546875" customWidth="1"/>
    <col min="7946" max="7946" width="9" customWidth="1"/>
    <col min="7947" max="7947" width="10.7109375" customWidth="1"/>
    <col min="7948" max="7948" width="12.5703125" customWidth="1"/>
    <col min="7949" max="8192" width="9.140625" customWidth="1"/>
    <col min="8193" max="8193" width="11.7109375" customWidth="1"/>
    <col min="8194" max="8194" width="11.42578125" customWidth="1"/>
    <col min="8195" max="8195" width="9" customWidth="1"/>
    <col min="8196" max="8196" width="11.28515625" customWidth="1"/>
    <col min="8197" max="8197" width="9" customWidth="1"/>
    <col min="8198" max="8198" width="11.42578125" customWidth="1"/>
    <col min="8199" max="8200" width="9" customWidth="1"/>
    <col min="8201" max="8201" width="11.85546875" customWidth="1"/>
    <col min="8202" max="8202" width="9" customWidth="1"/>
    <col min="8203" max="8203" width="10.7109375" customWidth="1"/>
    <col min="8204" max="8204" width="12.5703125" customWidth="1"/>
    <col min="8205" max="8448" width="9.140625" customWidth="1"/>
    <col min="8449" max="8449" width="11.7109375" customWidth="1"/>
    <col min="8450" max="8450" width="11.42578125" customWidth="1"/>
    <col min="8451" max="8451" width="9" customWidth="1"/>
    <col min="8452" max="8452" width="11.28515625" customWidth="1"/>
    <col min="8453" max="8453" width="9" customWidth="1"/>
    <col min="8454" max="8454" width="11.42578125" customWidth="1"/>
    <col min="8455" max="8456" width="9" customWidth="1"/>
    <col min="8457" max="8457" width="11.85546875" customWidth="1"/>
    <col min="8458" max="8458" width="9" customWidth="1"/>
    <col min="8459" max="8459" width="10.7109375" customWidth="1"/>
    <col min="8460" max="8460" width="12.5703125" customWidth="1"/>
    <col min="8461" max="8704" width="9.140625" customWidth="1"/>
    <col min="8705" max="8705" width="11.7109375" customWidth="1"/>
    <col min="8706" max="8706" width="11.42578125" customWidth="1"/>
    <col min="8707" max="8707" width="9" customWidth="1"/>
    <col min="8708" max="8708" width="11.28515625" customWidth="1"/>
    <col min="8709" max="8709" width="9" customWidth="1"/>
    <col min="8710" max="8710" width="11.42578125" customWidth="1"/>
    <col min="8711" max="8712" width="9" customWidth="1"/>
    <col min="8713" max="8713" width="11.85546875" customWidth="1"/>
    <col min="8714" max="8714" width="9" customWidth="1"/>
    <col min="8715" max="8715" width="10.7109375" customWidth="1"/>
    <col min="8716" max="8716" width="12.5703125" customWidth="1"/>
    <col min="8717" max="8960" width="9.140625" customWidth="1"/>
    <col min="8961" max="8961" width="11.7109375" customWidth="1"/>
    <col min="8962" max="8962" width="11.42578125" customWidth="1"/>
    <col min="8963" max="8963" width="9" customWidth="1"/>
    <col min="8964" max="8964" width="11.28515625" customWidth="1"/>
    <col min="8965" max="8965" width="9" customWidth="1"/>
    <col min="8966" max="8966" width="11.42578125" customWidth="1"/>
    <col min="8967" max="8968" width="9" customWidth="1"/>
    <col min="8969" max="8969" width="11.85546875" customWidth="1"/>
    <col min="8970" max="8970" width="9" customWidth="1"/>
    <col min="8971" max="8971" width="10.7109375" customWidth="1"/>
    <col min="8972" max="8972" width="12.5703125" customWidth="1"/>
    <col min="8973" max="9216" width="9.140625" customWidth="1"/>
    <col min="9217" max="9217" width="11.7109375" customWidth="1"/>
    <col min="9218" max="9218" width="11.42578125" customWidth="1"/>
    <col min="9219" max="9219" width="9" customWidth="1"/>
    <col min="9220" max="9220" width="11.28515625" customWidth="1"/>
    <col min="9221" max="9221" width="9" customWidth="1"/>
    <col min="9222" max="9222" width="11.42578125" customWidth="1"/>
    <col min="9223" max="9224" width="9" customWidth="1"/>
    <col min="9225" max="9225" width="11.85546875" customWidth="1"/>
    <col min="9226" max="9226" width="9" customWidth="1"/>
    <col min="9227" max="9227" width="10.7109375" customWidth="1"/>
    <col min="9228" max="9228" width="12.5703125" customWidth="1"/>
    <col min="9229" max="9472" width="9.140625" customWidth="1"/>
    <col min="9473" max="9473" width="11.7109375" customWidth="1"/>
    <col min="9474" max="9474" width="11.42578125" customWidth="1"/>
    <col min="9475" max="9475" width="9" customWidth="1"/>
    <col min="9476" max="9476" width="11.28515625" customWidth="1"/>
    <col min="9477" max="9477" width="9" customWidth="1"/>
    <col min="9478" max="9478" width="11.42578125" customWidth="1"/>
    <col min="9479" max="9480" width="9" customWidth="1"/>
    <col min="9481" max="9481" width="11.85546875" customWidth="1"/>
    <col min="9482" max="9482" width="9" customWidth="1"/>
    <col min="9483" max="9483" width="10.7109375" customWidth="1"/>
    <col min="9484" max="9484" width="12.5703125" customWidth="1"/>
    <col min="9485" max="9728" width="9.140625" customWidth="1"/>
    <col min="9729" max="9729" width="11.7109375" customWidth="1"/>
    <col min="9730" max="9730" width="11.42578125" customWidth="1"/>
    <col min="9731" max="9731" width="9" customWidth="1"/>
    <col min="9732" max="9732" width="11.28515625" customWidth="1"/>
    <col min="9733" max="9733" width="9" customWidth="1"/>
    <col min="9734" max="9734" width="11.42578125" customWidth="1"/>
    <col min="9735" max="9736" width="9" customWidth="1"/>
    <col min="9737" max="9737" width="11.85546875" customWidth="1"/>
    <col min="9738" max="9738" width="9" customWidth="1"/>
    <col min="9739" max="9739" width="10.7109375" customWidth="1"/>
    <col min="9740" max="9740" width="12.5703125" customWidth="1"/>
    <col min="9741" max="9984" width="9.140625" customWidth="1"/>
    <col min="9985" max="9985" width="11.7109375" customWidth="1"/>
    <col min="9986" max="9986" width="11.42578125" customWidth="1"/>
    <col min="9987" max="9987" width="9" customWidth="1"/>
    <col min="9988" max="9988" width="11.28515625" customWidth="1"/>
    <col min="9989" max="9989" width="9" customWidth="1"/>
    <col min="9990" max="9990" width="11.42578125" customWidth="1"/>
    <col min="9991" max="9992" width="9" customWidth="1"/>
    <col min="9993" max="9993" width="11.85546875" customWidth="1"/>
    <col min="9994" max="9994" width="9" customWidth="1"/>
    <col min="9995" max="9995" width="10.7109375" customWidth="1"/>
    <col min="9996" max="9996" width="12.5703125" customWidth="1"/>
    <col min="9997" max="10240" width="9.140625" customWidth="1"/>
    <col min="10241" max="10241" width="11.7109375" customWidth="1"/>
    <col min="10242" max="10242" width="11.42578125" customWidth="1"/>
    <col min="10243" max="10243" width="9" customWidth="1"/>
    <col min="10244" max="10244" width="11.28515625" customWidth="1"/>
    <col min="10245" max="10245" width="9" customWidth="1"/>
    <col min="10246" max="10246" width="11.42578125" customWidth="1"/>
    <col min="10247" max="10248" width="9" customWidth="1"/>
    <col min="10249" max="10249" width="11.85546875" customWidth="1"/>
    <col min="10250" max="10250" width="9" customWidth="1"/>
    <col min="10251" max="10251" width="10.7109375" customWidth="1"/>
    <col min="10252" max="10252" width="12.5703125" customWidth="1"/>
    <col min="10253" max="10496" width="9.140625" customWidth="1"/>
    <col min="10497" max="10497" width="11.7109375" customWidth="1"/>
    <col min="10498" max="10498" width="11.42578125" customWidth="1"/>
    <col min="10499" max="10499" width="9" customWidth="1"/>
    <col min="10500" max="10500" width="11.28515625" customWidth="1"/>
    <col min="10501" max="10501" width="9" customWidth="1"/>
    <col min="10502" max="10502" width="11.42578125" customWidth="1"/>
    <col min="10503" max="10504" width="9" customWidth="1"/>
    <col min="10505" max="10505" width="11.85546875" customWidth="1"/>
    <col min="10506" max="10506" width="9" customWidth="1"/>
    <col min="10507" max="10507" width="10.7109375" customWidth="1"/>
    <col min="10508" max="10508" width="12.5703125" customWidth="1"/>
    <col min="10509" max="10752" width="9.140625" customWidth="1"/>
    <col min="10753" max="10753" width="11.7109375" customWidth="1"/>
    <col min="10754" max="10754" width="11.42578125" customWidth="1"/>
    <col min="10755" max="10755" width="9" customWidth="1"/>
    <col min="10756" max="10756" width="11.28515625" customWidth="1"/>
    <col min="10757" max="10757" width="9" customWidth="1"/>
    <col min="10758" max="10758" width="11.42578125" customWidth="1"/>
    <col min="10759" max="10760" width="9" customWidth="1"/>
    <col min="10761" max="10761" width="11.85546875" customWidth="1"/>
    <col min="10762" max="10762" width="9" customWidth="1"/>
    <col min="10763" max="10763" width="10.7109375" customWidth="1"/>
    <col min="10764" max="10764" width="12.5703125" customWidth="1"/>
    <col min="10765" max="11008" width="9.140625" customWidth="1"/>
    <col min="11009" max="11009" width="11.7109375" customWidth="1"/>
    <col min="11010" max="11010" width="11.42578125" customWidth="1"/>
    <col min="11011" max="11011" width="9" customWidth="1"/>
    <col min="11012" max="11012" width="11.28515625" customWidth="1"/>
    <col min="11013" max="11013" width="9" customWidth="1"/>
    <col min="11014" max="11014" width="11.42578125" customWidth="1"/>
    <col min="11015" max="11016" width="9" customWidth="1"/>
    <col min="11017" max="11017" width="11.85546875" customWidth="1"/>
    <col min="11018" max="11018" width="9" customWidth="1"/>
    <col min="11019" max="11019" width="10.7109375" customWidth="1"/>
    <col min="11020" max="11020" width="12.5703125" customWidth="1"/>
    <col min="11021" max="11264" width="9.140625" customWidth="1"/>
    <col min="11265" max="11265" width="11.7109375" customWidth="1"/>
    <col min="11266" max="11266" width="11.42578125" customWidth="1"/>
    <col min="11267" max="11267" width="9" customWidth="1"/>
    <col min="11268" max="11268" width="11.28515625" customWidth="1"/>
    <col min="11269" max="11269" width="9" customWidth="1"/>
    <col min="11270" max="11270" width="11.42578125" customWidth="1"/>
    <col min="11271" max="11272" width="9" customWidth="1"/>
    <col min="11273" max="11273" width="11.85546875" customWidth="1"/>
    <col min="11274" max="11274" width="9" customWidth="1"/>
    <col min="11275" max="11275" width="10.7109375" customWidth="1"/>
    <col min="11276" max="11276" width="12.5703125" customWidth="1"/>
    <col min="11277" max="11520" width="9.140625" customWidth="1"/>
    <col min="11521" max="11521" width="11.7109375" customWidth="1"/>
    <col min="11522" max="11522" width="11.42578125" customWidth="1"/>
    <col min="11523" max="11523" width="9" customWidth="1"/>
    <col min="11524" max="11524" width="11.28515625" customWidth="1"/>
    <col min="11525" max="11525" width="9" customWidth="1"/>
    <col min="11526" max="11526" width="11.42578125" customWidth="1"/>
    <col min="11527" max="11528" width="9" customWidth="1"/>
    <col min="11529" max="11529" width="11.85546875" customWidth="1"/>
    <col min="11530" max="11530" width="9" customWidth="1"/>
    <col min="11531" max="11531" width="10.7109375" customWidth="1"/>
    <col min="11532" max="11532" width="12.5703125" customWidth="1"/>
    <col min="11533" max="11776" width="9.140625" customWidth="1"/>
    <col min="11777" max="11777" width="11.7109375" customWidth="1"/>
    <col min="11778" max="11778" width="11.42578125" customWidth="1"/>
    <col min="11779" max="11779" width="9" customWidth="1"/>
    <col min="11780" max="11780" width="11.28515625" customWidth="1"/>
    <col min="11781" max="11781" width="9" customWidth="1"/>
    <col min="11782" max="11782" width="11.42578125" customWidth="1"/>
    <col min="11783" max="11784" width="9" customWidth="1"/>
    <col min="11785" max="11785" width="11.85546875" customWidth="1"/>
    <col min="11786" max="11786" width="9" customWidth="1"/>
    <col min="11787" max="11787" width="10.7109375" customWidth="1"/>
    <col min="11788" max="11788" width="12.5703125" customWidth="1"/>
    <col min="11789" max="12032" width="9.140625" customWidth="1"/>
    <col min="12033" max="12033" width="11.7109375" customWidth="1"/>
    <col min="12034" max="12034" width="11.42578125" customWidth="1"/>
    <col min="12035" max="12035" width="9" customWidth="1"/>
    <col min="12036" max="12036" width="11.28515625" customWidth="1"/>
    <col min="12037" max="12037" width="9" customWidth="1"/>
    <col min="12038" max="12038" width="11.42578125" customWidth="1"/>
    <col min="12039" max="12040" width="9" customWidth="1"/>
    <col min="12041" max="12041" width="11.85546875" customWidth="1"/>
    <col min="12042" max="12042" width="9" customWidth="1"/>
    <col min="12043" max="12043" width="10.7109375" customWidth="1"/>
    <col min="12044" max="12044" width="12.5703125" customWidth="1"/>
    <col min="12045" max="12288" width="9.140625" customWidth="1"/>
    <col min="12289" max="12289" width="11.7109375" customWidth="1"/>
    <col min="12290" max="12290" width="11.42578125" customWidth="1"/>
    <col min="12291" max="12291" width="9" customWidth="1"/>
    <col min="12292" max="12292" width="11.28515625" customWidth="1"/>
    <col min="12293" max="12293" width="9" customWidth="1"/>
    <col min="12294" max="12294" width="11.42578125" customWidth="1"/>
    <col min="12295" max="12296" width="9" customWidth="1"/>
    <col min="12297" max="12297" width="11.85546875" customWidth="1"/>
    <col min="12298" max="12298" width="9" customWidth="1"/>
    <col min="12299" max="12299" width="10.7109375" customWidth="1"/>
    <col min="12300" max="12300" width="12.5703125" customWidth="1"/>
    <col min="12301" max="12544" width="9.140625" customWidth="1"/>
    <col min="12545" max="12545" width="11.7109375" customWidth="1"/>
    <col min="12546" max="12546" width="11.42578125" customWidth="1"/>
    <col min="12547" max="12547" width="9" customWidth="1"/>
    <col min="12548" max="12548" width="11.28515625" customWidth="1"/>
    <col min="12549" max="12549" width="9" customWidth="1"/>
    <col min="12550" max="12550" width="11.42578125" customWidth="1"/>
    <col min="12551" max="12552" width="9" customWidth="1"/>
    <col min="12553" max="12553" width="11.85546875" customWidth="1"/>
    <col min="12554" max="12554" width="9" customWidth="1"/>
    <col min="12555" max="12555" width="10.7109375" customWidth="1"/>
    <col min="12556" max="12556" width="12.5703125" customWidth="1"/>
    <col min="12557" max="12800" width="9.140625" customWidth="1"/>
    <col min="12801" max="12801" width="11.7109375" customWidth="1"/>
    <col min="12802" max="12802" width="11.42578125" customWidth="1"/>
    <col min="12803" max="12803" width="9" customWidth="1"/>
    <col min="12804" max="12804" width="11.28515625" customWidth="1"/>
    <col min="12805" max="12805" width="9" customWidth="1"/>
    <col min="12806" max="12806" width="11.42578125" customWidth="1"/>
    <col min="12807" max="12808" width="9" customWidth="1"/>
    <col min="12809" max="12809" width="11.85546875" customWidth="1"/>
    <col min="12810" max="12810" width="9" customWidth="1"/>
    <col min="12811" max="12811" width="10.7109375" customWidth="1"/>
    <col min="12812" max="12812" width="12.5703125" customWidth="1"/>
    <col min="12813" max="13056" width="9.140625" customWidth="1"/>
    <col min="13057" max="13057" width="11.7109375" customWidth="1"/>
    <col min="13058" max="13058" width="11.42578125" customWidth="1"/>
    <col min="13059" max="13059" width="9" customWidth="1"/>
    <col min="13060" max="13060" width="11.28515625" customWidth="1"/>
    <col min="13061" max="13061" width="9" customWidth="1"/>
    <col min="13062" max="13062" width="11.42578125" customWidth="1"/>
    <col min="13063" max="13064" width="9" customWidth="1"/>
    <col min="13065" max="13065" width="11.85546875" customWidth="1"/>
    <col min="13066" max="13066" width="9" customWidth="1"/>
    <col min="13067" max="13067" width="10.7109375" customWidth="1"/>
    <col min="13068" max="13068" width="12.5703125" customWidth="1"/>
    <col min="13069" max="13312" width="9.140625" customWidth="1"/>
    <col min="13313" max="13313" width="11.7109375" customWidth="1"/>
    <col min="13314" max="13314" width="11.42578125" customWidth="1"/>
    <col min="13315" max="13315" width="9" customWidth="1"/>
    <col min="13316" max="13316" width="11.28515625" customWidth="1"/>
    <col min="13317" max="13317" width="9" customWidth="1"/>
    <col min="13318" max="13318" width="11.42578125" customWidth="1"/>
    <col min="13319" max="13320" width="9" customWidth="1"/>
    <col min="13321" max="13321" width="11.85546875" customWidth="1"/>
    <col min="13322" max="13322" width="9" customWidth="1"/>
    <col min="13323" max="13323" width="10.7109375" customWidth="1"/>
    <col min="13324" max="13324" width="12.5703125" customWidth="1"/>
    <col min="13325" max="13568" width="9.140625" customWidth="1"/>
    <col min="13569" max="13569" width="11.7109375" customWidth="1"/>
    <col min="13570" max="13570" width="11.42578125" customWidth="1"/>
    <col min="13571" max="13571" width="9" customWidth="1"/>
    <col min="13572" max="13572" width="11.28515625" customWidth="1"/>
    <col min="13573" max="13573" width="9" customWidth="1"/>
    <col min="13574" max="13574" width="11.42578125" customWidth="1"/>
    <col min="13575" max="13576" width="9" customWidth="1"/>
    <col min="13577" max="13577" width="11.85546875" customWidth="1"/>
    <col min="13578" max="13578" width="9" customWidth="1"/>
    <col min="13579" max="13579" width="10.7109375" customWidth="1"/>
    <col min="13580" max="13580" width="12.5703125" customWidth="1"/>
    <col min="13581" max="13824" width="9.140625" customWidth="1"/>
    <col min="13825" max="13825" width="11.7109375" customWidth="1"/>
    <col min="13826" max="13826" width="11.42578125" customWidth="1"/>
    <col min="13827" max="13827" width="9" customWidth="1"/>
    <col min="13828" max="13828" width="11.28515625" customWidth="1"/>
    <col min="13829" max="13829" width="9" customWidth="1"/>
    <col min="13830" max="13830" width="11.42578125" customWidth="1"/>
    <col min="13831" max="13832" width="9" customWidth="1"/>
    <col min="13833" max="13833" width="11.85546875" customWidth="1"/>
    <col min="13834" max="13834" width="9" customWidth="1"/>
    <col min="13835" max="13835" width="10.7109375" customWidth="1"/>
    <col min="13836" max="13836" width="12.5703125" customWidth="1"/>
    <col min="13837" max="14080" width="9.140625" customWidth="1"/>
    <col min="14081" max="14081" width="11.7109375" customWidth="1"/>
    <col min="14082" max="14082" width="11.42578125" customWidth="1"/>
    <col min="14083" max="14083" width="9" customWidth="1"/>
    <col min="14084" max="14084" width="11.28515625" customWidth="1"/>
    <col min="14085" max="14085" width="9" customWidth="1"/>
    <col min="14086" max="14086" width="11.42578125" customWidth="1"/>
    <col min="14087" max="14088" width="9" customWidth="1"/>
    <col min="14089" max="14089" width="11.85546875" customWidth="1"/>
    <col min="14090" max="14090" width="9" customWidth="1"/>
    <col min="14091" max="14091" width="10.7109375" customWidth="1"/>
    <col min="14092" max="14092" width="12.5703125" customWidth="1"/>
    <col min="14093" max="14336" width="9.140625" customWidth="1"/>
    <col min="14337" max="14337" width="11.7109375" customWidth="1"/>
    <col min="14338" max="14338" width="11.42578125" customWidth="1"/>
    <col min="14339" max="14339" width="9" customWidth="1"/>
    <col min="14340" max="14340" width="11.28515625" customWidth="1"/>
    <col min="14341" max="14341" width="9" customWidth="1"/>
    <col min="14342" max="14342" width="11.42578125" customWidth="1"/>
    <col min="14343" max="14344" width="9" customWidth="1"/>
    <col min="14345" max="14345" width="11.85546875" customWidth="1"/>
    <col min="14346" max="14346" width="9" customWidth="1"/>
    <col min="14347" max="14347" width="10.7109375" customWidth="1"/>
    <col min="14348" max="14348" width="12.5703125" customWidth="1"/>
    <col min="14349" max="14592" width="9.140625" customWidth="1"/>
    <col min="14593" max="14593" width="11.7109375" customWidth="1"/>
    <col min="14594" max="14594" width="11.42578125" customWidth="1"/>
    <col min="14595" max="14595" width="9" customWidth="1"/>
    <col min="14596" max="14596" width="11.28515625" customWidth="1"/>
    <col min="14597" max="14597" width="9" customWidth="1"/>
    <col min="14598" max="14598" width="11.42578125" customWidth="1"/>
    <col min="14599" max="14600" width="9" customWidth="1"/>
    <col min="14601" max="14601" width="11.85546875" customWidth="1"/>
    <col min="14602" max="14602" width="9" customWidth="1"/>
    <col min="14603" max="14603" width="10.7109375" customWidth="1"/>
    <col min="14604" max="14604" width="12.5703125" customWidth="1"/>
    <col min="14605" max="14848" width="9.140625" customWidth="1"/>
    <col min="14849" max="14849" width="11.7109375" customWidth="1"/>
    <col min="14850" max="14850" width="11.42578125" customWidth="1"/>
    <col min="14851" max="14851" width="9" customWidth="1"/>
    <col min="14852" max="14852" width="11.28515625" customWidth="1"/>
    <col min="14853" max="14853" width="9" customWidth="1"/>
    <col min="14854" max="14854" width="11.42578125" customWidth="1"/>
    <col min="14855" max="14856" width="9" customWidth="1"/>
    <col min="14857" max="14857" width="11.85546875" customWidth="1"/>
    <col min="14858" max="14858" width="9" customWidth="1"/>
    <col min="14859" max="14859" width="10.7109375" customWidth="1"/>
    <col min="14860" max="14860" width="12.5703125" customWidth="1"/>
    <col min="14861" max="15104" width="9.140625" customWidth="1"/>
    <col min="15105" max="15105" width="11.7109375" customWidth="1"/>
    <col min="15106" max="15106" width="11.42578125" customWidth="1"/>
    <col min="15107" max="15107" width="9" customWidth="1"/>
    <col min="15108" max="15108" width="11.28515625" customWidth="1"/>
    <col min="15109" max="15109" width="9" customWidth="1"/>
    <col min="15110" max="15110" width="11.42578125" customWidth="1"/>
    <col min="15111" max="15112" width="9" customWidth="1"/>
    <col min="15113" max="15113" width="11.85546875" customWidth="1"/>
    <col min="15114" max="15114" width="9" customWidth="1"/>
    <col min="15115" max="15115" width="10.7109375" customWidth="1"/>
    <col min="15116" max="15116" width="12.5703125" customWidth="1"/>
    <col min="15117" max="15360" width="9.140625" customWidth="1"/>
    <col min="15361" max="15361" width="11.7109375" customWidth="1"/>
    <col min="15362" max="15362" width="11.42578125" customWidth="1"/>
    <col min="15363" max="15363" width="9" customWidth="1"/>
    <col min="15364" max="15364" width="11.28515625" customWidth="1"/>
    <col min="15365" max="15365" width="9" customWidth="1"/>
    <col min="15366" max="15366" width="11.42578125" customWidth="1"/>
    <col min="15367" max="15368" width="9" customWidth="1"/>
    <col min="15369" max="15369" width="11.85546875" customWidth="1"/>
    <col min="15370" max="15370" width="9" customWidth="1"/>
    <col min="15371" max="15371" width="10.7109375" customWidth="1"/>
    <col min="15372" max="15372" width="12.5703125" customWidth="1"/>
    <col min="15373" max="15616" width="9.140625" customWidth="1"/>
    <col min="15617" max="15617" width="11.7109375" customWidth="1"/>
    <col min="15618" max="15618" width="11.42578125" customWidth="1"/>
    <col min="15619" max="15619" width="9" customWidth="1"/>
    <col min="15620" max="15620" width="11.28515625" customWidth="1"/>
    <col min="15621" max="15621" width="9" customWidth="1"/>
    <col min="15622" max="15622" width="11.42578125" customWidth="1"/>
    <col min="15623" max="15624" width="9" customWidth="1"/>
    <col min="15625" max="15625" width="11.85546875" customWidth="1"/>
    <col min="15626" max="15626" width="9" customWidth="1"/>
    <col min="15627" max="15627" width="10.7109375" customWidth="1"/>
    <col min="15628" max="15628" width="12.5703125" customWidth="1"/>
    <col min="15629" max="15872" width="9.140625" customWidth="1"/>
    <col min="15873" max="15873" width="11.7109375" customWidth="1"/>
    <col min="15874" max="15874" width="11.42578125" customWidth="1"/>
    <col min="15875" max="15875" width="9" customWidth="1"/>
    <col min="15876" max="15876" width="11.28515625" customWidth="1"/>
    <col min="15877" max="15877" width="9" customWidth="1"/>
    <col min="15878" max="15878" width="11.42578125" customWidth="1"/>
    <col min="15879" max="15880" width="9" customWidth="1"/>
    <col min="15881" max="15881" width="11.85546875" customWidth="1"/>
    <col min="15882" max="15882" width="9" customWidth="1"/>
    <col min="15883" max="15883" width="10.7109375" customWidth="1"/>
    <col min="15884" max="15884" width="12.5703125" customWidth="1"/>
    <col min="15885" max="16128" width="9.140625" customWidth="1"/>
    <col min="16129" max="16129" width="11.7109375" customWidth="1"/>
    <col min="16130" max="16130" width="11.42578125" customWidth="1"/>
    <col min="16131" max="16131" width="9" customWidth="1"/>
    <col min="16132" max="16132" width="11.28515625" customWidth="1"/>
    <col min="16133" max="16133" width="9" customWidth="1"/>
    <col min="16134" max="16134" width="11.42578125" customWidth="1"/>
    <col min="16135" max="16136" width="9" customWidth="1"/>
    <col min="16137" max="16137" width="11.85546875" customWidth="1"/>
    <col min="16138" max="16138" width="9" customWidth="1"/>
    <col min="16139" max="16139" width="10.7109375" customWidth="1"/>
    <col min="16140" max="16140" width="12.5703125" customWidth="1"/>
    <col min="16141" max="16384" width="9.140625" customWidth="1"/>
  </cols>
  <sheetData>
    <row r="1" spans="1:12" ht="54" customHeight="1" x14ac:dyDescent="0.25">
      <c r="J1" s="448" t="s">
        <v>168</v>
      </c>
      <c r="K1" s="448"/>
      <c r="L1" s="448"/>
    </row>
    <row r="2" spans="1:12" ht="37.5" customHeight="1" x14ac:dyDescent="0.25">
      <c r="B2" s="486" t="s">
        <v>118</v>
      </c>
      <c r="C2" s="486"/>
      <c r="D2" s="486"/>
      <c r="E2" s="486"/>
      <c r="F2" s="486"/>
      <c r="G2" s="486"/>
      <c r="H2" s="486"/>
      <c r="I2" s="486"/>
      <c r="J2" s="486"/>
      <c r="K2" s="486"/>
      <c r="L2" s="138"/>
    </row>
    <row r="3" spans="1:12" x14ac:dyDescent="0.25">
      <c r="A3" s="488" t="s">
        <v>119</v>
      </c>
      <c r="B3" s="490" t="s">
        <v>120</v>
      </c>
      <c r="C3" s="492" t="s">
        <v>121</v>
      </c>
      <c r="D3" s="492"/>
      <c r="E3" s="492"/>
      <c r="F3" s="492"/>
      <c r="G3" s="492"/>
      <c r="H3" s="492" t="s">
        <v>122</v>
      </c>
      <c r="I3" s="492"/>
      <c r="J3" s="492"/>
      <c r="K3" s="492"/>
      <c r="L3" s="492"/>
    </row>
    <row r="4" spans="1:12" ht="30" x14ac:dyDescent="0.25">
      <c r="A4" s="489"/>
      <c r="B4" s="491"/>
      <c r="C4" s="131" t="s">
        <v>123</v>
      </c>
      <c r="D4" s="132" t="s">
        <v>124</v>
      </c>
      <c r="E4" s="131" t="s">
        <v>20</v>
      </c>
      <c r="F4" s="132" t="s">
        <v>125</v>
      </c>
      <c r="G4" s="131" t="s">
        <v>126</v>
      </c>
      <c r="H4" s="131" t="s">
        <v>123</v>
      </c>
      <c r="I4" s="132" t="s">
        <v>124</v>
      </c>
      <c r="J4" s="131" t="s">
        <v>20</v>
      </c>
      <c r="K4" s="132" t="s">
        <v>125</v>
      </c>
      <c r="L4" s="131" t="s">
        <v>126</v>
      </c>
    </row>
    <row r="5" spans="1:12" x14ac:dyDescent="0.25">
      <c r="A5" s="487" t="s">
        <v>34</v>
      </c>
      <c r="B5" s="487"/>
      <c r="C5" s="133">
        <v>2718</v>
      </c>
      <c r="D5" s="134">
        <v>712</v>
      </c>
      <c r="E5" s="134">
        <v>175</v>
      </c>
      <c r="F5" s="134">
        <v>635</v>
      </c>
      <c r="G5" s="135">
        <v>4240</v>
      </c>
      <c r="H5" s="133">
        <v>127146</v>
      </c>
      <c r="I5" s="133">
        <v>33307</v>
      </c>
      <c r="J5" s="133">
        <v>8186</v>
      </c>
      <c r="K5" s="133">
        <v>29705</v>
      </c>
      <c r="L5" s="136">
        <v>198344</v>
      </c>
    </row>
    <row r="6" spans="1:12" x14ac:dyDescent="0.25">
      <c r="A6" s="487" t="s">
        <v>127</v>
      </c>
      <c r="B6" s="487"/>
      <c r="C6" s="133">
        <v>57497</v>
      </c>
      <c r="D6" s="133">
        <v>10126</v>
      </c>
      <c r="E6" s="133">
        <v>3163</v>
      </c>
      <c r="F6" s="133">
        <v>13593</v>
      </c>
      <c r="G6" s="135">
        <v>84379</v>
      </c>
      <c r="H6" s="133">
        <v>3943671</v>
      </c>
      <c r="I6" s="133">
        <v>694534</v>
      </c>
      <c r="J6" s="133">
        <v>216948</v>
      </c>
      <c r="K6" s="133">
        <v>932333</v>
      </c>
      <c r="L6" s="136">
        <v>5787486</v>
      </c>
    </row>
    <row r="7" spans="1:12" x14ac:dyDescent="0.25">
      <c r="A7" s="487" t="s">
        <v>35</v>
      </c>
      <c r="B7" s="487"/>
      <c r="C7" s="133">
        <v>3563</v>
      </c>
      <c r="D7" s="134">
        <v>646</v>
      </c>
      <c r="E7" s="134">
        <v>407</v>
      </c>
      <c r="F7" s="134">
        <v>903</v>
      </c>
      <c r="G7" s="135">
        <v>5519</v>
      </c>
      <c r="H7" s="133">
        <v>158928</v>
      </c>
      <c r="I7" s="133">
        <v>28815</v>
      </c>
      <c r="J7" s="133">
        <v>18154</v>
      </c>
      <c r="K7" s="133">
        <v>40278</v>
      </c>
      <c r="L7" s="136">
        <v>246175</v>
      </c>
    </row>
    <row r="8" spans="1:12" x14ac:dyDescent="0.25">
      <c r="A8" s="487" t="s">
        <v>36</v>
      </c>
      <c r="B8" s="487"/>
      <c r="C8" s="133">
        <v>22161</v>
      </c>
      <c r="D8" s="133">
        <v>1708</v>
      </c>
      <c r="E8" s="134">
        <v>868</v>
      </c>
      <c r="F8" s="133">
        <v>3549</v>
      </c>
      <c r="G8" s="135">
        <v>28286</v>
      </c>
      <c r="H8" s="133">
        <v>830964</v>
      </c>
      <c r="I8" s="133">
        <v>64044</v>
      </c>
      <c r="J8" s="133">
        <v>32547</v>
      </c>
      <c r="K8" s="133">
        <v>133076</v>
      </c>
      <c r="L8" s="136">
        <v>1060631</v>
      </c>
    </row>
    <row r="9" spans="1:12" x14ac:dyDescent="0.25">
      <c r="A9" s="487" t="s">
        <v>37</v>
      </c>
      <c r="B9" s="487"/>
      <c r="C9" s="133">
        <v>7259</v>
      </c>
      <c r="D9" s="134">
        <v>987</v>
      </c>
      <c r="E9" s="134">
        <v>894</v>
      </c>
      <c r="F9" s="133">
        <v>2739</v>
      </c>
      <c r="G9" s="135">
        <v>11879</v>
      </c>
      <c r="H9" s="133">
        <v>313462</v>
      </c>
      <c r="I9" s="133">
        <v>42621</v>
      </c>
      <c r="J9" s="133">
        <v>38605</v>
      </c>
      <c r="K9" s="133">
        <v>118277</v>
      </c>
      <c r="L9" s="136">
        <v>512965</v>
      </c>
    </row>
    <row r="10" spans="1:12" x14ac:dyDescent="0.25">
      <c r="A10" s="487" t="s">
        <v>38</v>
      </c>
      <c r="B10" s="487"/>
      <c r="C10" s="133">
        <v>69357</v>
      </c>
      <c r="D10" s="133">
        <v>8598</v>
      </c>
      <c r="E10" s="133">
        <v>3236</v>
      </c>
      <c r="F10" s="133">
        <v>10391</v>
      </c>
      <c r="G10" s="135">
        <v>91582</v>
      </c>
      <c r="H10" s="133">
        <v>2852942</v>
      </c>
      <c r="I10" s="133">
        <v>353672</v>
      </c>
      <c r="J10" s="133">
        <v>133110</v>
      </c>
      <c r="K10" s="133">
        <v>427425</v>
      </c>
      <c r="L10" s="136">
        <v>3767149</v>
      </c>
    </row>
    <row r="11" spans="1:12" x14ac:dyDescent="0.25">
      <c r="A11" s="487" t="s">
        <v>39</v>
      </c>
      <c r="B11" s="487"/>
      <c r="C11" s="133">
        <v>35136</v>
      </c>
      <c r="D11" s="133">
        <v>6184</v>
      </c>
      <c r="E11" s="133">
        <v>1712</v>
      </c>
      <c r="F11" s="133">
        <v>9792</v>
      </c>
      <c r="G11" s="135">
        <v>52824</v>
      </c>
      <c r="H11" s="133">
        <v>1480016</v>
      </c>
      <c r="I11" s="133">
        <v>260486</v>
      </c>
      <c r="J11" s="133">
        <v>72114</v>
      </c>
      <c r="K11" s="133">
        <v>412464</v>
      </c>
      <c r="L11" s="136">
        <v>2225080</v>
      </c>
    </row>
    <row r="12" spans="1:12" x14ac:dyDescent="0.25">
      <c r="A12" s="487" t="s">
        <v>40</v>
      </c>
      <c r="B12" s="487"/>
      <c r="C12" s="133">
        <v>53785</v>
      </c>
      <c r="D12" s="133">
        <v>6723</v>
      </c>
      <c r="E12" s="133">
        <v>2599</v>
      </c>
      <c r="F12" s="133">
        <v>10180</v>
      </c>
      <c r="G12" s="135">
        <v>73287</v>
      </c>
      <c r="H12" s="133">
        <v>2285638</v>
      </c>
      <c r="I12" s="133">
        <v>285699</v>
      </c>
      <c r="J12" s="133">
        <v>110447</v>
      </c>
      <c r="K12" s="133">
        <v>432608</v>
      </c>
      <c r="L12" s="136">
        <v>3114392</v>
      </c>
    </row>
    <row r="13" spans="1:12" x14ac:dyDescent="0.25">
      <c r="A13" s="487" t="s">
        <v>128</v>
      </c>
      <c r="B13" s="487"/>
      <c r="C13" s="133">
        <v>119781</v>
      </c>
      <c r="D13" s="133">
        <v>18412</v>
      </c>
      <c r="E13" s="133">
        <v>6058</v>
      </c>
      <c r="F13" s="133">
        <v>24117</v>
      </c>
      <c r="G13" s="135">
        <v>168368</v>
      </c>
      <c r="H13" s="133">
        <v>7201533</v>
      </c>
      <c r="I13" s="133">
        <v>1106975</v>
      </c>
      <c r="J13" s="133">
        <v>364222</v>
      </c>
      <c r="K13" s="133">
        <v>1449974</v>
      </c>
      <c r="L13" s="136">
        <v>10122704</v>
      </c>
    </row>
    <row r="14" spans="1:12" x14ac:dyDescent="0.25">
      <c r="A14" s="487" t="s">
        <v>45</v>
      </c>
      <c r="B14" s="487"/>
      <c r="C14" s="133">
        <v>19002</v>
      </c>
      <c r="D14" s="133">
        <v>1682</v>
      </c>
      <c r="E14" s="134">
        <v>449</v>
      </c>
      <c r="F14" s="133">
        <v>10127</v>
      </c>
      <c r="G14" s="135">
        <v>31260</v>
      </c>
      <c r="H14" s="133">
        <v>752986</v>
      </c>
      <c r="I14" s="133">
        <v>66652</v>
      </c>
      <c r="J14" s="133">
        <v>17792</v>
      </c>
      <c r="K14" s="133">
        <v>401299</v>
      </c>
      <c r="L14" s="136">
        <v>1238729</v>
      </c>
    </row>
    <row r="15" spans="1:12" x14ac:dyDescent="0.25">
      <c r="A15" s="487" t="s">
        <v>42</v>
      </c>
      <c r="B15" s="487"/>
      <c r="C15" s="133">
        <v>1042</v>
      </c>
      <c r="D15" s="134">
        <v>312</v>
      </c>
      <c r="E15" s="134">
        <v>41</v>
      </c>
      <c r="F15" s="134">
        <v>370</v>
      </c>
      <c r="G15" s="135">
        <v>1765</v>
      </c>
      <c r="H15" s="133">
        <v>39144</v>
      </c>
      <c r="I15" s="133">
        <v>11721</v>
      </c>
      <c r="J15" s="133">
        <v>1540</v>
      </c>
      <c r="K15" s="133">
        <v>13900</v>
      </c>
      <c r="L15" s="136">
        <v>66305</v>
      </c>
    </row>
    <row r="16" spans="1:12" x14ac:dyDescent="0.25">
      <c r="A16" s="487" t="s">
        <v>43</v>
      </c>
      <c r="B16" s="487"/>
      <c r="C16" s="133">
        <v>15223</v>
      </c>
      <c r="D16" s="133">
        <v>1569</v>
      </c>
      <c r="E16" s="134">
        <v>614</v>
      </c>
      <c r="F16" s="133">
        <v>5706</v>
      </c>
      <c r="G16" s="135">
        <v>23112</v>
      </c>
      <c r="H16" s="133">
        <v>600953</v>
      </c>
      <c r="I16" s="133">
        <v>61939</v>
      </c>
      <c r="J16" s="133">
        <v>24239</v>
      </c>
      <c r="K16" s="133">
        <v>225254</v>
      </c>
      <c r="L16" s="136">
        <v>912385</v>
      </c>
    </row>
    <row r="17" spans="1:12" x14ac:dyDescent="0.25">
      <c r="A17" s="487" t="s">
        <v>44</v>
      </c>
      <c r="B17" s="487"/>
      <c r="C17" s="133">
        <v>9279</v>
      </c>
      <c r="D17" s="133">
        <v>1419</v>
      </c>
      <c r="E17" s="134">
        <v>244</v>
      </c>
      <c r="F17" s="133">
        <v>3656</v>
      </c>
      <c r="G17" s="135">
        <v>14598</v>
      </c>
      <c r="H17" s="133">
        <v>356870</v>
      </c>
      <c r="I17" s="133">
        <v>54575</v>
      </c>
      <c r="J17" s="133">
        <v>9384</v>
      </c>
      <c r="K17" s="133">
        <v>140610</v>
      </c>
      <c r="L17" s="136">
        <v>561439</v>
      </c>
    </row>
    <row r="18" spans="1:12" x14ac:dyDescent="0.25">
      <c r="A18" s="487" t="s">
        <v>129</v>
      </c>
      <c r="B18" s="487"/>
      <c r="C18" s="133">
        <v>78454</v>
      </c>
      <c r="D18" s="133">
        <v>8080</v>
      </c>
      <c r="E18" s="133">
        <v>2050</v>
      </c>
      <c r="F18" s="133">
        <v>31359</v>
      </c>
      <c r="G18" s="135">
        <v>119943</v>
      </c>
      <c r="H18" s="133">
        <v>3323769</v>
      </c>
      <c r="I18" s="133">
        <v>342316</v>
      </c>
      <c r="J18" s="133">
        <v>86850</v>
      </c>
      <c r="K18" s="133">
        <v>1328550</v>
      </c>
      <c r="L18" s="136">
        <v>5081485</v>
      </c>
    </row>
    <row r="19" spans="1:12" x14ac:dyDescent="0.25">
      <c r="A19" s="487" t="s">
        <v>89</v>
      </c>
      <c r="B19" s="487"/>
      <c r="C19" s="133">
        <v>2243</v>
      </c>
      <c r="D19" s="133">
        <v>1866</v>
      </c>
      <c r="E19" s="134">
        <v>18</v>
      </c>
      <c r="F19" s="133">
        <v>1717</v>
      </c>
      <c r="G19" s="135">
        <v>5844</v>
      </c>
      <c r="H19" s="133">
        <v>90961</v>
      </c>
      <c r="I19" s="133">
        <v>75673</v>
      </c>
      <c r="J19" s="134">
        <v>730</v>
      </c>
      <c r="K19" s="133">
        <v>69630</v>
      </c>
      <c r="L19" s="136">
        <v>236994</v>
      </c>
    </row>
    <row r="20" spans="1:12" x14ac:dyDescent="0.25">
      <c r="A20" s="487" t="s">
        <v>130</v>
      </c>
      <c r="B20" s="487"/>
      <c r="C20" s="133">
        <v>36209</v>
      </c>
      <c r="D20" s="133">
        <v>27873</v>
      </c>
      <c r="E20" s="134">
        <v>300</v>
      </c>
      <c r="F20" s="133">
        <v>20590</v>
      </c>
      <c r="G20" s="135">
        <v>84972</v>
      </c>
      <c r="H20" s="133">
        <v>2140676</v>
      </c>
      <c r="I20" s="133">
        <v>1647852</v>
      </c>
      <c r="J20" s="133">
        <v>17736</v>
      </c>
      <c r="K20" s="133">
        <v>1217281</v>
      </c>
      <c r="L20" s="136">
        <v>5023545</v>
      </c>
    </row>
    <row r="21" spans="1:12" x14ac:dyDescent="0.25">
      <c r="A21" s="487" t="s">
        <v>46</v>
      </c>
      <c r="B21" s="487"/>
      <c r="C21" s="133">
        <v>22538</v>
      </c>
      <c r="D21" s="133">
        <v>1141</v>
      </c>
      <c r="E21" s="134">
        <v>28</v>
      </c>
      <c r="F21" s="133">
        <v>1534</v>
      </c>
      <c r="G21" s="135">
        <v>25241</v>
      </c>
      <c r="H21" s="133">
        <v>903642</v>
      </c>
      <c r="I21" s="133">
        <v>45747</v>
      </c>
      <c r="J21" s="133">
        <v>1123</v>
      </c>
      <c r="K21" s="133">
        <v>61504</v>
      </c>
      <c r="L21" s="136">
        <v>1012016</v>
      </c>
    </row>
    <row r="22" spans="1:12" x14ac:dyDescent="0.25">
      <c r="A22" s="487" t="s">
        <v>47</v>
      </c>
      <c r="B22" s="487"/>
      <c r="C22" s="134">
        <v>357</v>
      </c>
      <c r="D22" s="134">
        <v>1</v>
      </c>
      <c r="E22" s="134">
        <v>322</v>
      </c>
      <c r="F22" s="134">
        <v>104</v>
      </c>
      <c r="G22" s="137">
        <v>784</v>
      </c>
      <c r="H22" s="133">
        <v>15692</v>
      </c>
      <c r="I22" s="134">
        <v>44</v>
      </c>
      <c r="J22" s="133">
        <v>14154</v>
      </c>
      <c r="K22" s="133">
        <v>4571</v>
      </c>
      <c r="L22" s="136">
        <v>34461</v>
      </c>
    </row>
    <row r="23" spans="1:12" x14ac:dyDescent="0.25">
      <c r="A23" s="487" t="s">
        <v>26</v>
      </c>
      <c r="B23" s="487"/>
      <c r="C23" s="133">
        <v>3576</v>
      </c>
      <c r="D23" s="134">
        <v>22</v>
      </c>
      <c r="E23" s="133">
        <v>3549</v>
      </c>
      <c r="F23" s="133">
        <v>1291</v>
      </c>
      <c r="G23" s="135">
        <v>8438</v>
      </c>
      <c r="H23" s="133">
        <v>127797</v>
      </c>
      <c r="I23" s="134">
        <v>786</v>
      </c>
      <c r="J23" s="133">
        <v>126832</v>
      </c>
      <c r="K23" s="133">
        <v>46137</v>
      </c>
      <c r="L23" s="136">
        <v>301552</v>
      </c>
    </row>
    <row r="24" spans="1:12" x14ac:dyDescent="0.25">
      <c r="A24" s="487" t="s">
        <v>131</v>
      </c>
      <c r="B24" s="487"/>
      <c r="C24" s="133">
        <v>24647</v>
      </c>
      <c r="D24" s="134">
        <v>252</v>
      </c>
      <c r="E24" s="133">
        <v>22792</v>
      </c>
      <c r="F24" s="133">
        <v>7101</v>
      </c>
      <c r="G24" s="135">
        <v>54792</v>
      </c>
      <c r="H24" s="133">
        <v>1007528</v>
      </c>
      <c r="I24" s="133">
        <v>10301</v>
      </c>
      <c r="J24" s="133">
        <v>931699</v>
      </c>
      <c r="K24" s="133">
        <v>290277</v>
      </c>
      <c r="L24" s="136">
        <v>2239805</v>
      </c>
    </row>
    <row r="25" spans="1:12" x14ac:dyDescent="0.25">
      <c r="A25" s="487" t="s">
        <v>90</v>
      </c>
      <c r="B25" s="487"/>
      <c r="C25" s="133">
        <v>58251</v>
      </c>
      <c r="D25" s="134">
        <v>907</v>
      </c>
      <c r="E25" s="133">
        <v>40622</v>
      </c>
      <c r="F25" s="133">
        <v>4874</v>
      </c>
      <c r="G25" s="135">
        <v>104654</v>
      </c>
      <c r="H25" s="133">
        <v>2410572</v>
      </c>
      <c r="I25" s="133">
        <v>37534</v>
      </c>
      <c r="J25" s="133">
        <v>1681040</v>
      </c>
      <c r="K25" s="133">
        <v>201698</v>
      </c>
      <c r="L25" s="136">
        <v>4330844</v>
      </c>
    </row>
    <row r="26" spans="1:12" x14ac:dyDescent="0.25">
      <c r="A26" s="487" t="s">
        <v>48</v>
      </c>
      <c r="B26" s="487"/>
      <c r="C26" s="134">
        <v>248</v>
      </c>
      <c r="D26" s="134">
        <v>955</v>
      </c>
      <c r="E26" s="133">
        <v>12581</v>
      </c>
      <c r="F26" s="133">
        <v>9167</v>
      </c>
      <c r="G26" s="135">
        <v>22951</v>
      </c>
      <c r="H26" s="133">
        <v>9145</v>
      </c>
      <c r="I26" s="133">
        <v>35216</v>
      </c>
      <c r="J26" s="133">
        <v>463924</v>
      </c>
      <c r="K26" s="133">
        <v>338033</v>
      </c>
      <c r="L26" s="136">
        <v>846318</v>
      </c>
    </row>
    <row r="27" spans="1:12" x14ac:dyDescent="0.25">
      <c r="A27" s="487" t="s">
        <v>49</v>
      </c>
      <c r="B27" s="487"/>
      <c r="C27" s="133">
        <v>15772</v>
      </c>
      <c r="D27" s="134">
        <v>59</v>
      </c>
      <c r="E27" s="134">
        <v>33</v>
      </c>
      <c r="F27" s="133">
        <v>2280</v>
      </c>
      <c r="G27" s="135">
        <v>18144</v>
      </c>
      <c r="H27" s="133">
        <v>580778</v>
      </c>
      <c r="I27" s="133">
        <v>2173</v>
      </c>
      <c r="J27" s="133">
        <v>1215</v>
      </c>
      <c r="K27" s="133">
        <v>83957</v>
      </c>
      <c r="L27" s="136">
        <v>668123</v>
      </c>
    </row>
    <row r="28" spans="1:12" x14ac:dyDescent="0.25">
      <c r="A28" s="487" t="s">
        <v>50</v>
      </c>
      <c r="B28" s="487"/>
      <c r="C28" s="133">
        <v>1329</v>
      </c>
      <c r="D28" s="133">
        <v>6389</v>
      </c>
      <c r="E28" s="134">
        <v>755</v>
      </c>
      <c r="F28" s="133">
        <v>11650</v>
      </c>
      <c r="G28" s="135">
        <v>20123</v>
      </c>
      <c r="H28" s="133">
        <v>49229</v>
      </c>
      <c r="I28" s="133">
        <v>236665</v>
      </c>
      <c r="J28" s="133">
        <v>27967</v>
      </c>
      <c r="K28" s="133">
        <v>431545</v>
      </c>
      <c r="L28" s="136">
        <v>745406</v>
      </c>
    </row>
    <row r="29" spans="1:12" x14ac:dyDescent="0.25">
      <c r="A29" s="487" t="s">
        <v>51</v>
      </c>
      <c r="B29" s="487"/>
      <c r="C29" s="134">
        <v>360</v>
      </c>
      <c r="D29" s="133">
        <v>3115</v>
      </c>
      <c r="E29" s="134">
        <v>73</v>
      </c>
      <c r="F29" s="133">
        <v>9246</v>
      </c>
      <c r="G29" s="135">
        <v>12794</v>
      </c>
      <c r="H29" s="133">
        <v>12905</v>
      </c>
      <c r="I29" s="133">
        <v>111665</v>
      </c>
      <c r="J29" s="133">
        <v>2617</v>
      </c>
      <c r="K29" s="133">
        <v>331446</v>
      </c>
      <c r="L29" s="136">
        <v>458633</v>
      </c>
    </row>
    <row r="30" spans="1:12" x14ac:dyDescent="0.25">
      <c r="A30" s="487" t="s">
        <v>52</v>
      </c>
      <c r="B30" s="487"/>
      <c r="C30" s="134">
        <v>326</v>
      </c>
      <c r="D30" s="134">
        <v>28</v>
      </c>
      <c r="E30" s="133">
        <v>12108</v>
      </c>
      <c r="F30" s="133">
        <v>3881</v>
      </c>
      <c r="G30" s="135">
        <v>16343</v>
      </c>
      <c r="H30" s="133">
        <v>11457</v>
      </c>
      <c r="I30" s="134">
        <v>984</v>
      </c>
      <c r="J30" s="133">
        <v>425536</v>
      </c>
      <c r="K30" s="133">
        <v>136398</v>
      </c>
      <c r="L30" s="136">
        <v>574375</v>
      </c>
    </row>
    <row r="31" spans="1:12" x14ac:dyDescent="0.25">
      <c r="A31" s="487" t="s">
        <v>53</v>
      </c>
      <c r="B31" s="487"/>
      <c r="C31" s="133">
        <v>13098</v>
      </c>
      <c r="D31" s="134">
        <v>172</v>
      </c>
      <c r="E31" s="134">
        <v>61</v>
      </c>
      <c r="F31" s="134">
        <v>318</v>
      </c>
      <c r="G31" s="135">
        <v>13649</v>
      </c>
      <c r="H31" s="133">
        <v>471484</v>
      </c>
      <c r="I31" s="133">
        <v>6191</v>
      </c>
      <c r="J31" s="133">
        <v>2196</v>
      </c>
      <c r="K31" s="133">
        <v>11447</v>
      </c>
      <c r="L31" s="136">
        <v>491318</v>
      </c>
    </row>
    <row r="32" spans="1:12" x14ac:dyDescent="0.25">
      <c r="A32" s="487" t="s">
        <v>54</v>
      </c>
      <c r="B32" s="487"/>
      <c r="C32" s="133">
        <v>33111</v>
      </c>
      <c r="D32" s="133">
        <v>2733</v>
      </c>
      <c r="E32" s="134">
        <v>63</v>
      </c>
      <c r="F32" s="133">
        <v>7495</v>
      </c>
      <c r="G32" s="135">
        <v>43402</v>
      </c>
      <c r="H32" s="133">
        <v>1214429</v>
      </c>
      <c r="I32" s="133">
        <v>100240</v>
      </c>
      <c r="J32" s="133">
        <v>2311</v>
      </c>
      <c r="K32" s="133">
        <v>274898</v>
      </c>
      <c r="L32" s="136">
        <v>1591878</v>
      </c>
    </row>
    <row r="33" spans="1:12" x14ac:dyDescent="0.25">
      <c r="A33" s="487" t="s">
        <v>55</v>
      </c>
      <c r="B33" s="487"/>
      <c r="C33" s="134">
        <v>923</v>
      </c>
      <c r="D33" s="134">
        <v>28</v>
      </c>
      <c r="E33" s="133">
        <v>6664</v>
      </c>
      <c r="F33" s="133">
        <v>5144</v>
      </c>
      <c r="G33" s="135">
        <v>12759</v>
      </c>
      <c r="H33" s="133">
        <v>33083</v>
      </c>
      <c r="I33" s="133">
        <v>1004</v>
      </c>
      <c r="J33" s="133">
        <v>238860</v>
      </c>
      <c r="K33" s="133">
        <v>184378</v>
      </c>
      <c r="L33" s="136">
        <v>457325</v>
      </c>
    </row>
    <row r="34" spans="1:12" x14ac:dyDescent="0.25">
      <c r="A34" s="487" t="s">
        <v>56</v>
      </c>
      <c r="B34" s="487"/>
      <c r="C34" s="133">
        <v>11126</v>
      </c>
      <c r="D34" s="134">
        <v>77</v>
      </c>
      <c r="E34" s="134">
        <v>21</v>
      </c>
      <c r="F34" s="133">
        <v>2495</v>
      </c>
      <c r="G34" s="135">
        <v>13719</v>
      </c>
      <c r="H34" s="133">
        <v>416131</v>
      </c>
      <c r="I34" s="133">
        <v>2880</v>
      </c>
      <c r="J34" s="134">
        <v>785</v>
      </c>
      <c r="K34" s="133">
        <v>93317</v>
      </c>
      <c r="L34" s="136">
        <v>513113</v>
      </c>
    </row>
    <row r="35" spans="1:12" x14ac:dyDescent="0.25">
      <c r="A35" s="487" t="s">
        <v>57</v>
      </c>
      <c r="B35" s="487"/>
      <c r="C35" s="134">
        <v>727</v>
      </c>
      <c r="D35" s="133">
        <v>7371</v>
      </c>
      <c r="E35" s="134">
        <v>84</v>
      </c>
      <c r="F35" s="133">
        <v>13351</v>
      </c>
      <c r="G35" s="135">
        <v>21533</v>
      </c>
      <c r="H35" s="133">
        <v>26324</v>
      </c>
      <c r="I35" s="133">
        <v>266898</v>
      </c>
      <c r="J35" s="133">
        <v>3042</v>
      </c>
      <c r="K35" s="133">
        <v>483429</v>
      </c>
      <c r="L35" s="136">
        <v>779693</v>
      </c>
    </row>
    <row r="36" spans="1:12" x14ac:dyDescent="0.25">
      <c r="A36" s="487" t="s">
        <v>58</v>
      </c>
      <c r="B36" s="487"/>
      <c r="C36" s="133">
        <v>13112</v>
      </c>
      <c r="D36" s="134">
        <v>178</v>
      </c>
      <c r="E36" s="134">
        <v>34</v>
      </c>
      <c r="F36" s="133">
        <v>1997</v>
      </c>
      <c r="G36" s="135">
        <v>15321</v>
      </c>
      <c r="H36" s="133">
        <v>476173</v>
      </c>
      <c r="I36" s="133">
        <v>6464</v>
      </c>
      <c r="J36" s="133">
        <v>1235</v>
      </c>
      <c r="K36" s="133">
        <v>72523</v>
      </c>
      <c r="L36" s="136">
        <v>556395</v>
      </c>
    </row>
    <row r="37" spans="1:12" x14ac:dyDescent="0.25">
      <c r="A37" s="487" t="s">
        <v>59</v>
      </c>
      <c r="B37" s="487"/>
      <c r="C37" s="134">
        <v>289</v>
      </c>
      <c r="D37" s="134">
        <v>51</v>
      </c>
      <c r="E37" s="133">
        <v>7000</v>
      </c>
      <c r="F37" s="133">
        <v>10133</v>
      </c>
      <c r="G37" s="135">
        <v>17473</v>
      </c>
      <c r="H37" s="133">
        <v>10630</v>
      </c>
      <c r="I37" s="133">
        <v>1876</v>
      </c>
      <c r="J37" s="133">
        <v>257478</v>
      </c>
      <c r="K37" s="133">
        <v>372717</v>
      </c>
      <c r="L37" s="136">
        <v>642701</v>
      </c>
    </row>
    <row r="38" spans="1:12" x14ac:dyDescent="0.25">
      <c r="A38" s="487" t="s">
        <v>60</v>
      </c>
      <c r="B38" s="487"/>
      <c r="C38" s="133">
        <v>16583</v>
      </c>
      <c r="D38" s="134">
        <v>178</v>
      </c>
      <c r="E38" s="134">
        <v>55</v>
      </c>
      <c r="F38" s="133">
        <v>20598</v>
      </c>
      <c r="G38" s="135">
        <v>37414</v>
      </c>
      <c r="H38" s="133">
        <v>601300</v>
      </c>
      <c r="I38" s="133">
        <v>6454</v>
      </c>
      <c r="J38" s="133">
        <v>1994</v>
      </c>
      <c r="K38" s="133">
        <v>746883</v>
      </c>
      <c r="L38" s="136">
        <v>1356631</v>
      </c>
    </row>
    <row r="39" spans="1:12" x14ac:dyDescent="0.25">
      <c r="A39" s="487" t="s">
        <v>61</v>
      </c>
      <c r="B39" s="487"/>
      <c r="C39" s="133">
        <v>1456</v>
      </c>
      <c r="D39" s="134">
        <v>39</v>
      </c>
      <c r="E39" s="133">
        <v>8845</v>
      </c>
      <c r="F39" s="133">
        <v>5062</v>
      </c>
      <c r="G39" s="135">
        <v>15402</v>
      </c>
      <c r="H39" s="133">
        <v>51874</v>
      </c>
      <c r="I39" s="133">
        <v>1389</v>
      </c>
      <c r="J39" s="133">
        <v>315125</v>
      </c>
      <c r="K39" s="133">
        <v>180346</v>
      </c>
      <c r="L39" s="136">
        <v>548734</v>
      </c>
    </row>
    <row r="40" spans="1:12" x14ac:dyDescent="0.25">
      <c r="A40" s="487" t="s">
        <v>62</v>
      </c>
      <c r="B40" s="487"/>
      <c r="C40" s="134">
        <v>315</v>
      </c>
      <c r="D40" s="133">
        <v>9050</v>
      </c>
      <c r="E40" s="134">
        <v>153</v>
      </c>
      <c r="F40" s="134">
        <v>155</v>
      </c>
      <c r="G40" s="135">
        <v>9673</v>
      </c>
      <c r="H40" s="133">
        <v>11207</v>
      </c>
      <c r="I40" s="133">
        <v>321969</v>
      </c>
      <c r="J40" s="133">
        <v>5443</v>
      </c>
      <c r="K40" s="133">
        <v>5514</v>
      </c>
      <c r="L40" s="136">
        <v>344133</v>
      </c>
    </row>
    <row r="41" spans="1:12" x14ac:dyDescent="0.25">
      <c r="A41" s="487" t="s">
        <v>63</v>
      </c>
      <c r="B41" s="487"/>
      <c r="C41" s="133">
        <v>19099</v>
      </c>
      <c r="D41" s="134">
        <v>251</v>
      </c>
      <c r="E41" s="134">
        <v>49</v>
      </c>
      <c r="F41" s="133">
        <v>7309</v>
      </c>
      <c r="G41" s="135">
        <v>26708</v>
      </c>
      <c r="H41" s="133">
        <v>702445</v>
      </c>
      <c r="I41" s="133">
        <v>9232</v>
      </c>
      <c r="J41" s="133">
        <v>1802</v>
      </c>
      <c r="K41" s="133">
        <v>268819</v>
      </c>
      <c r="L41" s="136">
        <v>982298</v>
      </c>
    </row>
    <row r="42" spans="1:12" x14ac:dyDescent="0.25">
      <c r="A42" s="487" t="s">
        <v>27</v>
      </c>
      <c r="B42" s="487"/>
      <c r="C42" s="134">
        <v>664</v>
      </c>
      <c r="D42" s="134">
        <v>288</v>
      </c>
      <c r="E42" s="133">
        <v>9608</v>
      </c>
      <c r="F42" s="133">
        <v>15243</v>
      </c>
      <c r="G42" s="135">
        <v>25803</v>
      </c>
      <c r="H42" s="133">
        <v>23946</v>
      </c>
      <c r="I42" s="133">
        <v>10386</v>
      </c>
      <c r="J42" s="133">
        <v>346497</v>
      </c>
      <c r="K42" s="133">
        <v>549713</v>
      </c>
      <c r="L42" s="136">
        <v>930542</v>
      </c>
    </row>
    <row r="43" spans="1:12" x14ac:dyDescent="0.25">
      <c r="A43" s="487" t="s">
        <v>64</v>
      </c>
      <c r="B43" s="487"/>
      <c r="C43" s="133">
        <v>16063</v>
      </c>
      <c r="D43" s="134">
        <v>214</v>
      </c>
      <c r="E43" s="134">
        <v>97</v>
      </c>
      <c r="F43" s="133">
        <v>1924</v>
      </c>
      <c r="G43" s="135">
        <v>18298</v>
      </c>
      <c r="H43" s="133">
        <v>580262</v>
      </c>
      <c r="I43" s="133">
        <v>7731</v>
      </c>
      <c r="J43" s="133">
        <v>3504</v>
      </c>
      <c r="K43" s="133">
        <v>69503</v>
      </c>
      <c r="L43" s="136">
        <v>661000</v>
      </c>
    </row>
    <row r="44" spans="1:12" x14ac:dyDescent="0.25">
      <c r="A44" s="487" t="s">
        <v>65</v>
      </c>
      <c r="B44" s="487"/>
      <c r="C44" s="133">
        <v>22046</v>
      </c>
      <c r="D44" s="133">
        <v>19611</v>
      </c>
      <c r="E44" s="133">
        <v>1205</v>
      </c>
      <c r="F44" s="133">
        <v>16655</v>
      </c>
      <c r="G44" s="135">
        <v>59517</v>
      </c>
      <c r="H44" s="133">
        <v>784562</v>
      </c>
      <c r="I44" s="133">
        <v>697906</v>
      </c>
      <c r="J44" s="133">
        <v>42883</v>
      </c>
      <c r="K44" s="133">
        <v>592710</v>
      </c>
      <c r="L44" s="136">
        <v>2118061</v>
      </c>
    </row>
    <row r="45" spans="1:12" x14ac:dyDescent="0.25">
      <c r="A45" s="487" t="s">
        <v>66</v>
      </c>
      <c r="B45" s="487"/>
      <c r="C45" s="133">
        <v>1128</v>
      </c>
      <c r="D45" s="134">
        <v>50</v>
      </c>
      <c r="E45" s="133">
        <v>3402</v>
      </c>
      <c r="F45" s="133">
        <v>19293</v>
      </c>
      <c r="G45" s="135">
        <v>23873</v>
      </c>
      <c r="H45" s="133">
        <v>41991</v>
      </c>
      <c r="I45" s="133">
        <v>1861</v>
      </c>
      <c r="J45" s="133">
        <v>126642</v>
      </c>
      <c r="K45" s="133">
        <v>718198</v>
      </c>
      <c r="L45" s="136">
        <v>888692</v>
      </c>
    </row>
    <row r="46" spans="1:12" x14ac:dyDescent="0.25">
      <c r="A46" s="487" t="s">
        <v>67</v>
      </c>
      <c r="B46" s="487"/>
      <c r="C46" s="134">
        <v>937</v>
      </c>
      <c r="D46" s="133">
        <v>3511</v>
      </c>
      <c r="E46" s="134">
        <v>108</v>
      </c>
      <c r="F46" s="133">
        <v>16997</v>
      </c>
      <c r="G46" s="135">
        <v>21553</v>
      </c>
      <c r="H46" s="133">
        <v>33664</v>
      </c>
      <c r="I46" s="133">
        <v>126141</v>
      </c>
      <c r="J46" s="133">
        <v>3880</v>
      </c>
      <c r="K46" s="133">
        <v>610660</v>
      </c>
      <c r="L46" s="136">
        <v>774345</v>
      </c>
    </row>
    <row r="47" spans="1:12" x14ac:dyDescent="0.25">
      <c r="A47" s="487" t="s">
        <v>68</v>
      </c>
      <c r="B47" s="487"/>
      <c r="C47" s="134">
        <v>197</v>
      </c>
      <c r="D47" s="133">
        <v>3526</v>
      </c>
      <c r="E47" s="134">
        <v>39</v>
      </c>
      <c r="F47" s="133">
        <v>6392</v>
      </c>
      <c r="G47" s="135">
        <v>10154</v>
      </c>
      <c r="H47" s="133">
        <v>6903</v>
      </c>
      <c r="I47" s="133">
        <v>123560</v>
      </c>
      <c r="J47" s="133">
        <v>1367</v>
      </c>
      <c r="K47" s="133">
        <v>223992</v>
      </c>
      <c r="L47" s="136">
        <v>355822</v>
      </c>
    </row>
    <row r="48" spans="1:12" x14ac:dyDescent="0.25">
      <c r="A48" s="487" t="s">
        <v>69</v>
      </c>
      <c r="B48" s="487"/>
      <c r="C48" s="133">
        <v>1886</v>
      </c>
      <c r="D48" s="133">
        <v>5708</v>
      </c>
      <c r="E48" s="134">
        <v>130</v>
      </c>
      <c r="F48" s="133">
        <v>12599</v>
      </c>
      <c r="G48" s="135">
        <v>20323</v>
      </c>
      <c r="H48" s="133">
        <v>68022</v>
      </c>
      <c r="I48" s="133">
        <v>205869</v>
      </c>
      <c r="J48" s="133">
        <v>4689</v>
      </c>
      <c r="K48" s="133">
        <v>454404</v>
      </c>
      <c r="L48" s="136">
        <v>732984</v>
      </c>
    </row>
    <row r="49" spans="1:12" x14ac:dyDescent="0.25">
      <c r="A49" s="487" t="s">
        <v>70</v>
      </c>
      <c r="B49" s="487"/>
      <c r="C49" s="133">
        <v>31498</v>
      </c>
      <c r="D49" s="134">
        <v>344</v>
      </c>
      <c r="E49" s="134">
        <v>151</v>
      </c>
      <c r="F49" s="133">
        <v>3856</v>
      </c>
      <c r="G49" s="135">
        <v>35849</v>
      </c>
      <c r="H49" s="133">
        <v>1145005</v>
      </c>
      <c r="I49" s="133">
        <v>12505</v>
      </c>
      <c r="J49" s="133">
        <v>5489</v>
      </c>
      <c r="K49" s="133">
        <v>140172</v>
      </c>
      <c r="L49" s="136">
        <v>1303171</v>
      </c>
    </row>
    <row r="50" spans="1:12" x14ac:dyDescent="0.25">
      <c r="A50" s="487" t="s">
        <v>71</v>
      </c>
      <c r="B50" s="487"/>
      <c r="C50" s="133">
        <v>9292</v>
      </c>
      <c r="D50" s="134">
        <v>40</v>
      </c>
      <c r="E50" s="134">
        <v>24</v>
      </c>
      <c r="F50" s="134">
        <v>919</v>
      </c>
      <c r="G50" s="135">
        <v>10275</v>
      </c>
      <c r="H50" s="133">
        <v>339677</v>
      </c>
      <c r="I50" s="133">
        <v>1462</v>
      </c>
      <c r="J50" s="134">
        <v>877</v>
      </c>
      <c r="K50" s="133">
        <v>33595</v>
      </c>
      <c r="L50" s="136">
        <v>375611</v>
      </c>
    </row>
    <row r="51" spans="1:12" x14ac:dyDescent="0.25">
      <c r="A51" s="487" t="s">
        <v>72</v>
      </c>
      <c r="B51" s="487"/>
      <c r="C51" s="134">
        <v>135</v>
      </c>
      <c r="D51" s="134">
        <v>13</v>
      </c>
      <c r="E51" s="133">
        <v>5989</v>
      </c>
      <c r="F51" s="133">
        <v>5515</v>
      </c>
      <c r="G51" s="135">
        <v>11652</v>
      </c>
      <c r="H51" s="133">
        <v>4790</v>
      </c>
      <c r="I51" s="134">
        <v>461</v>
      </c>
      <c r="J51" s="133">
        <v>212520</v>
      </c>
      <c r="K51" s="133">
        <v>195700</v>
      </c>
      <c r="L51" s="136">
        <v>413471</v>
      </c>
    </row>
    <row r="52" spans="1:12" x14ac:dyDescent="0.25">
      <c r="A52" s="487" t="s">
        <v>73</v>
      </c>
      <c r="B52" s="487"/>
      <c r="C52" s="133">
        <v>35201</v>
      </c>
      <c r="D52" s="134">
        <v>378</v>
      </c>
      <c r="E52" s="133">
        <v>1279</v>
      </c>
      <c r="F52" s="133">
        <v>7895</v>
      </c>
      <c r="G52" s="135">
        <v>44753</v>
      </c>
      <c r="H52" s="133">
        <v>1303434</v>
      </c>
      <c r="I52" s="133">
        <v>13997</v>
      </c>
      <c r="J52" s="133">
        <v>47359</v>
      </c>
      <c r="K52" s="133">
        <v>292339</v>
      </c>
      <c r="L52" s="136">
        <v>1657129</v>
      </c>
    </row>
    <row r="53" spans="1:12" x14ac:dyDescent="0.25">
      <c r="A53" s="487" t="s">
        <v>74</v>
      </c>
      <c r="B53" s="487"/>
      <c r="C53" s="133">
        <v>10331</v>
      </c>
      <c r="D53" s="134">
        <v>140</v>
      </c>
      <c r="E53" s="133">
        <v>23846</v>
      </c>
      <c r="F53" s="133">
        <v>8542</v>
      </c>
      <c r="G53" s="135">
        <v>42859</v>
      </c>
      <c r="H53" s="133">
        <v>379518</v>
      </c>
      <c r="I53" s="133">
        <v>5143</v>
      </c>
      <c r="J53" s="133">
        <v>876003</v>
      </c>
      <c r="K53" s="133">
        <v>313797</v>
      </c>
      <c r="L53" s="136">
        <v>1574461</v>
      </c>
    </row>
    <row r="54" spans="1:12" x14ac:dyDescent="0.25">
      <c r="A54" s="487" t="s">
        <v>75</v>
      </c>
      <c r="B54" s="487"/>
      <c r="C54" s="134">
        <v>528</v>
      </c>
      <c r="D54" s="134">
        <v>165</v>
      </c>
      <c r="E54" s="133">
        <v>6028</v>
      </c>
      <c r="F54" s="133">
        <v>15248</v>
      </c>
      <c r="G54" s="135">
        <v>21969</v>
      </c>
      <c r="H54" s="133">
        <v>19180</v>
      </c>
      <c r="I54" s="133">
        <v>5994</v>
      </c>
      <c r="J54" s="133">
        <v>218977</v>
      </c>
      <c r="K54" s="133">
        <v>553909</v>
      </c>
      <c r="L54" s="136">
        <v>798060</v>
      </c>
    </row>
    <row r="55" spans="1:12" x14ac:dyDescent="0.25">
      <c r="A55" s="487" t="s">
        <v>76</v>
      </c>
      <c r="B55" s="487"/>
      <c r="C55" s="133">
        <v>3321</v>
      </c>
      <c r="D55" s="134">
        <v>94</v>
      </c>
      <c r="E55" s="133">
        <v>20962</v>
      </c>
      <c r="F55" s="134">
        <v>553</v>
      </c>
      <c r="G55" s="135">
        <v>24930</v>
      </c>
      <c r="H55" s="133">
        <v>122315</v>
      </c>
      <c r="I55" s="133">
        <v>3462</v>
      </c>
      <c r="J55" s="133">
        <v>772048</v>
      </c>
      <c r="K55" s="133">
        <v>20367</v>
      </c>
      <c r="L55" s="136">
        <v>918192</v>
      </c>
    </row>
    <row r="56" spans="1:12" x14ac:dyDescent="0.25">
      <c r="A56" s="487" t="s">
        <v>77</v>
      </c>
      <c r="B56" s="487"/>
      <c r="C56" s="134">
        <v>501</v>
      </c>
      <c r="D56" s="133">
        <v>6278</v>
      </c>
      <c r="E56" s="134">
        <v>327</v>
      </c>
      <c r="F56" s="133">
        <v>10139</v>
      </c>
      <c r="G56" s="135">
        <v>17245</v>
      </c>
      <c r="H56" s="133">
        <v>17970</v>
      </c>
      <c r="I56" s="133">
        <v>225187</v>
      </c>
      <c r="J56" s="133">
        <v>11729</v>
      </c>
      <c r="K56" s="133">
        <v>363677</v>
      </c>
      <c r="L56" s="136">
        <v>618563</v>
      </c>
    </row>
    <row r="57" spans="1:12" x14ac:dyDescent="0.25">
      <c r="A57" s="487" t="s">
        <v>78</v>
      </c>
      <c r="B57" s="487"/>
      <c r="C57" s="134">
        <v>595</v>
      </c>
      <c r="D57" s="133">
        <v>3987</v>
      </c>
      <c r="E57" s="134">
        <v>38</v>
      </c>
      <c r="F57" s="133">
        <v>10490</v>
      </c>
      <c r="G57" s="135">
        <v>15110</v>
      </c>
      <c r="H57" s="133">
        <v>20989</v>
      </c>
      <c r="I57" s="133">
        <v>140645</v>
      </c>
      <c r="J57" s="133">
        <v>1340</v>
      </c>
      <c r="K57" s="133">
        <v>370043</v>
      </c>
      <c r="L57" s="136">
        <v>533017</v>
      </c>
    </row>
    <row r="58" spans="1:12" x14ac:dyDescent="0.25">
      <c r="A58" s="487" t="s">
        <v>79</v>
      </c>
      <c r="B58" s="487"/>
      <c r="C58" s="133">
        <v>19742</v>
      </c>
      <c r="D58" s="134">
        <v>65</v>
      </c>
      <c r="E58" s="134">
        <v>37</v>
      </c>
      <c r="F58" s="133">
        <v>5824</v>
      </c>
      <c r="G58" s="135">
        <v>25668</v>
      </c>
      <c r="H58" s="133">
        <v>747991</v>
      </c>
      <c r="I58" s="133">
        <v>2463</v>
      </c>
      <c r="J58" s="133">
        <v>1402</v>
      </c>
      <c r="K58" s="133">
        <v>220662</v>
      </c>
      <c r="L58" s="136">
        <v>972518</v>
      </c>
    </row>
    <row r="59" spans="1:12" x14ac:dyDescent="0.25">
      <c r="A59" s="487" t="s">
        <v>80</v>
      </c>
      <c r="B59" s="487"/>
      <c r="C59" s="133">
        <v>4707</v>
      </c>
      <c r="D59" s="134">
        <v>915</v>
      </c>
      <c r="E59" s="134">
        <v>371</v>
      </c>
      <c r="F59" s="133">
        <v>1464</v>
      </c>
      <c r="G59" s="135">
        <v>7457</v>
      </c>
      <c r="H59" s="133">
        <v>207143</v>
      </c>
      <c r="I59" s="133">
        <v>40267</v>
      </c>
      <c r="J59" s="133">
        <v>16327</v>
      </c>
      <c r="K59" s="133">
        <v>64427</v>
      </c>
      <c r="L59" s="136">
        <v>328164</v>
      </c>
    </row>
    <row r="60" spans="1:12" x14ac:dyDescent="0.25">
      <c r="A60" s="487" t="s">
        <v>81</v>
      </c>
      <c r="B60" s="487"/>
      <c r="C60" s="133">
        <v>7058</v>
      </c>
      <c r="D60" s="134">
        <v>765</v>
      </c>
      <c r="E60" s="134">
        <v>348</v>
      </c>
      <c r="F60" s="133">
        <v>1909</v>
      </c>
      <c r="G60" s="135">
        <v>10080</v>
      </c>
      <c r="H60" s="133">
        <v>273521</v>
      </c>
      <c r="I60" s="133">
        <v>29646</v>
      </c>
      <c r="J60" s="133">
        <v>13486</v>
      </c>
      <c r="K60" s="133">
        <v>73980</v>
      </c>
      <c r="L60" s="136">
        <v>390633</v>
      </c>
    </row>
    <row r="61" spans="1:12" x14ac:dyDescent="0.25">
      <c r="A61" s="487" t="s">
        <v>82</v>
      </c>
      <c r="B61" s="487"/>
      <c r="C61" s="133">
        <v>16157</v>
      </c>
      <c r="D61" s="133">
        <v>1204</v>
      </c>
      <c r="E61" s="134">
        <v>675</v>
      </c>
      <c r="F61" s="133">
        <v>6428</v>
      </c>
      <c r="G61" s="135">
        <v>24464</v>
      </c>
      <c r="H61" s="133">
        <v>613064</v>
      </c>
      <c r="I61" s="133">
        <v>45685</v>
      </c>
      <c r="J61" s="133">
        <v>25612</v>
      </c>
      <c r="K61" s="133">
        <v>243905</v>
      </c>
      <c r="L61" s="136">
        <v>928266</v>
      </c>
    </row>
    <row r="62" spans="1:12" x14ac:dyDescent="0.25">
      <c r="A62" s="487" t="s">
        <v>83</v>
      </c>
      <c r="B62" s="487"/>
      <c r="C62" s="133">
        <v>3701</v>
      </c>
      <c r="D62" s="134">
        <v>58</v>
      </c>
      <c r="E62" s="133">
        <v>2368</v>
      </c>
      <c r="F62" s="134">
        <v>309</v>
      </c>
      <c r="G62" s="135">
        <v>6436</v>
      </c>
      <c r="H62" s="133">
        <v>140657</v>
      </c>
      <c r="I62" s="133">
        <v>2204</v>
      </c>
      <c r="J62" s="133">
        <v>89996</v>
      </c>
      <c r="K62" s="133">
        <v>11744</v>
      </c>
      <c r="L62" s="136">
        <v>244601</v>
      </c>
    </row>
    <row r="63" spans="1:12" x14ac:dyDescent="0.25">
      <c r="A63" s="487" t="s">
        <v>84</v>
      </c>
      <c r="B63" s="487"/>
      <c r="C63" s="134">
        <v>44</v>
      </c>
      <c r="D63" s="134">
        <v>36</v>
      </c>
      <c r="E63" s="133">
        <v>2153</v>
      </c>
      <c r="F63" s="133">
        <v>1639</v>
      </c>
      <c r="G63" s="135">
        <v>3872</v>
      </c>
      <c r="H63" s="133">
        <v>1429</v>
      </c>
      <c r="I63" s="133">
        <v>1169</v>
      </c>
      <c r="J63" s="133">
        <v>69942</v>
      </c>
      <c r="K63" s="133">
        <v>53244</v>
      </c>
      <c r="L63" s="136">
        <v>125784</v>
      </c>
    </row>
    <row r="64" spans="1:12" x14ac:dyDescent="0.25">
      <c r="A64" s="487" t="s">
        <v>86</v>
      </c>
      <c r="B64" s="487"/>
      <c r="C64" s="133">
        <v>1924</v>
      </c>
      <c r="D64" s="134">
        <v>285</v>
      </c>
      <c r="E64" s="134">
        <v>90</v>
      </c>
      <c r="F64" s="133">
        <v>1659</v>
      </c>
      <c r="G64" s="135">
        <v>3958</v>
      </c>
      <c r="H64" s="133">
        <v>64005</v>
      </c>
      <c r="I64" s="133">
        <v>9481</v>
      </c>
      <c r="J64" s="133">
        <v>2994</v>
      </c>
      <c r="K64" s="133">
        <v>55189</v>
      </c>
      <c r="L64" s="136">
        <v>131669</v>
      </c>
    </row>
    <row r="65" spans="1:12" x14ac:dyDescent="0.25">
      <c r="A65" s="487" t="s">
        <v>87</v>
      </c>
      <c r="B65" s="487"/>
      <c r="C65" s="134">
        <v>78</v>
      </c>
      <c r="D65" s="134">
        <v>3</v>
      </c>
      <c r="E65" s="134">
        <v>7</v>
      </c>
      <c r="F65" s="134">
        <v>12</v>
      </c>
      <c r="G65" s="137">
        <v>100</v>
      </c>
      <c r="H65" s="133">
        <v>3055</v>
      </c>
      <c r="I65" s="134">
        <v>117</v>
      </c>
      <c r="J65" s="134">
        <v>274</v>
      </c>
      <c r="K65" s="134">
        <v>470</v>
      </c>
      <c r="L65" s="136">
        <v>3916</v>
      </c>
    </row>
    <row r="66" spans="1:12" x14ac:dyDescent="0.25">
      <c r="A66" s="487" t="s">
        <v>132</v>
      </c>
      <c r="B66" s="487"/>
      <c r="C66" s="133">
        <v>6060</v>
      </c>
      <c r="D66" s="134">
        <v>874</v>
      </c>
      <c r="E66" s="134">
        <v>323</v>
      </c>
      <c r="F66" s="133">
        <v>1428</v>
      </c>
      <c r="G66" s="135">
        <v>8685</v>
      </c>
      <c r="H66" s="133">
        <v>263509</v>
      </c>
      <c r="I66" s="133">
        <v>38004</v>
      </c>
      <c r="J66" s="133">
        <v>14045</v>
      </c>
      <c r="K66" s="133">
        <v>62094</v>
      </c>
      <c r="L66" s="136">
        <v>377652</v>
      </c>
    </row>
    <row r="67" spans="1:12" x14ac:dyDescent="0.25">
      <c r="A67" s="487" t="s">
        <v>133</v>
      </c>
      <c r="B67" s="487"/>
      <c r="C67" s="134">
        <v>452</v>
      </c>
      <c r="D67" s="134">
        <v>67</v>
      </c>
      <c r="E67" s="134">
        <v>26</v>
      </c>
      <c r="F67" s="134">
        <v>129</v>
      </c>
      <c r="G67" s="137">
        <v>674</v>
      </c>
      <c r="H67" s="133">
        <v>19599</v>
      </c>
      <c r="I67" s="133">
        <v>2905</v>
      </c>
      <c r="J67" s="133">
        <v>1127</v>
      </c>
      <c r="K67" s="133">
        <v>5594</v>
      </c>
      <c r="L67" s="136">
        <v>29225</v>
      </c>
    </row>
    <row r="68" spans="1:12" x14ac:dyDescent="0.25">
      <c r="A68" s="487" t="s">
        <v>134</v>
      </c>
      <c r="B68" s="487"/>
      <c r="C68" s="133">
        <v>3915</v>
      </c>
      <c r="D68" s="134">
        <v>629</v>
      </c>
      <c r="E68" s="134">
        <v>218</v>
      </c>
      <c r="F68" s="134">
        <v>886</v>
      </c>
      <c r="G68" s="135">
        <v>5648</v>
      </c>
      <c r="H68" s="133">
        <v>163285</v>
      </c>
      <c r="I68" s="133">
        <v>26234</v>
      </c>
      <c r="J68" s="133">
        <v>9092</v>
      </c>
      <c r="K68" s="133">
        <v>36953</v>
      </c>
      <c r="L68" s="136">
        <v>235564</v>
      </c>
    </row>
    <row r="69" spans="1:12" x14ac:dyDescent="0.25">
      <c r="A69" s="487" t="s">
        <v>135</v>
      </c>
      <c r="B69" s="487"/>
      <c r="C69" s="133">
        <v>7631</v>
      </c>
      <c r="D69" s="134">
        <v>956</v>
      </c>
      <c r="E69" s="134">
        <v>402</v>
      </c>
      <c r="F69" s="133">
        <v>1592</v>
      </c>
      <c r="G69" s="135">
        <v>10581</v>
      </c>
      <c r="H69" s="133">
        <v>317710</v>
      </c>
      <c r="I69" s="133">
        <v>39802</v>
      </c>
      <c r="J69" s="133">
        <v>16737</v>
      </c>
      <c r="K69" s="133">
        <v>66282</v>
      </c>
      <c r="L69" s="136">
        <v>440531</v>
      </c>
    </row>
    <row r="70" spans="1:12" x14ac:dyDescent="0.25">
      <c r="A70" s="487" t="s">
        <v>136</v>
      </c>
      <c r="B70" s="487"/>
      <c r="C70" s="133">
        <v>2633</v>
      </c>
      <c r="D70" s="134">
        <v>322</v>
      </c>
      <c r="E70" s="134">
        <v>123</v>
      </c>
      <c r="F70" s="134">
        <v>561</v>
      </c>
      <c r="G70" s="135">
        <v>3639</v>
      </c>
      <c r="H70" s="133">
        <v>110266</v>
      </c>
      <c r="I70" s="133">
        <v>13485</v>
      </c>
      <c r="J70" s="133">
        <v>5151</v>
      </c>
      <c r="K70" s="133">
        <v>23494</v>
      </c>
      <c r="L70" s="136">
        <v>152396</v>
      </c>
    </row>
    <row r="71" spans="1:12" x14ac:dyDescent="0.25">
      <c r="A71" s="487" t="s">
        <v>137</v>
      </c>
      <c r="B71" s="487"/>
      <c r="C71" s="133">
        <v>1592</v>
      </c>
      <c r="D71" s="134">
        <v>303</v>
      </c>
      <c r="E71" s="134">
        <v>82</v>
      </c>
      <c r="F71" s="134">
        <v>325</v>
      </c>
      <c r="G71" s="135">
        <v>2302</v>
      </c>
      <c r="H71" s="133">
        <v>72486</v>
      </c>
      <c r="I71" s="133">
        <v>13796</v>
      </c>
      <c r="J71" s="133">
        <v>3734</v>
      </c>
      <c r="K71" s="133">
        <v>14798</v>
      </c>
      <c r="L71" s="136">
        <v>104814</v>
      </c>
    </row>
    <row r="72" spans="1:12" x14ac:dyDescent="0.25">
      <c r="A72" s="487" t="s">
        <v>138</v>
      </c>
      <c r="B72" s="487"/>
      <c r="C72" s="133">
        <v>1821</v>
      </c>
      <c r="D72" s="134">
        <v>283</v>
      </c>
      <c r="E72" s="134">
        <v>84</v>
      </c>
      <c r="F72" s="134">
        <v>443</v>
      </c>
      <c r="G72" s="135">
        <v>2631</v>
      </c>
      <c r="H72" s="133">
        <v>75002</v>
      </c>
      <c r="I72" s="133">
        <v>11656</v>
      </c>
      <c r="J72" s="133">
        <v>3460</v>
      </c>
      <c r="K72" s="133">
        <v>18246</v>
      </c>
      <c r="L72" s="136">
        <v>108364</v>
      </c>
    </row>
    <row r="73" spans="1:12" x14ac:dyDescent="0.25">
      <c r="A73" s="487" t="s">
        <v>139</v>
      </c>
      <c r="B73" s="487"/>
      <c r="C73" s="133">
        <v>2187</v>
      </c>
      <c r="D73" s="134">
        <v>516</v>
      </c>
      <c r="E73" s="134">
        <v>145</v>
      </c>
      <c r="F73" s="134">
        <v>673</v>
      </c>
      <c r="G73" s="135">
        <v>3521</v>
      </c>
      <c r="H73" s="133">
        <v>87906</v>
      </c>
      <c r="I73" s="133">
        <v>20741</v>
      </c>
      <c r="J73" s="133">
        <v>5828</v>
      </c>
      <c r="K73" s="133">
        <v>27051</v>
      </c>
      <c r="L73" s="136">
        <v>141526</v>
      </c>
    </row>
    <row r="74" spans="1:12" x14ac:dyDescent="0.25">
      <c r="A74" s="487" t="s">
        <v>140</v>
      </c>
      <c r="B74" s="487"/>
      <c r="C74" s="134">
        <v>779</v>
      </c>
      <c r="D74" s="134">
        <v>107</v>
      </c>
      <c r="E74" s="134">
        <v>54</v>
      </c>
      <c r="F74" s="134">
        <v>217</v>
      </c>
      <c r="G74" s="135">
        <v>1157</v>
      </c>
      <c r="H74" s="133">
        <v>32075</v>
      </c>
      <c r="I74" s="133">
        <v>4406</v>
      </c>
      <c r="J74" s="133">
        <v>2223</v>
      </c>
      <c r="K74" s="133">
        <v>8935</v>
      </c>
      <c r="L74" s="136">
        <v>47639</v>
      </c>
    </row>
    <row r="75" spans="1:12" x14ac:dyDescent="0.25">
      <c r="A75" s="487" t="s">
        <v>141</v>
      </c>
      <c r="B75" s="487"/>
      <c r="C75" s="133">
        <v>4741</v>
      </c>
      <c r="D75" s="134">
        <v>476</v>
      </c>
      <c r="E75" s="134">
        <v>177</v>
      </c>
      <c r="F75" s="134">
        <v>793</v>
      </c>
      <c r="G75" s="135">
        <v>6187</v>
      </c>
      <c r="H75" s="133">
        <v>199197</v>
      </c>
      <c r="I75" s="133">
        <v>20000</v>
      </c>
      <c r="J75" s="133">
        <v>7437</v>
      </c>
      <c r="K75" s="133">
        <v>33319</v>
      </c>
      <c r="L75" s="136">
        <v>259953</v>
      </c>
    </row>
    <row r="76" spans="1:12" x14ac:dyDescent="0.25">
      <c r="A76" s="487" t="s">
        <v>142</v>
      </c>
      <c r="B76" s="487"/>
      <c r="C76" s="133">
        <v>1920</v>
      </c>
      <c r="D76" s="134">
        <v>318</v>
      </c>
      <c r="E76" s="134">
        <v>118</v>
      </c>
      <c r="F76" s="134">
        <v>523</v>
      </c>
      <c r="G76" s="135">
        <v>2879</v>
      </c>
      <c r="H76" s="133">
        <v>83222</v>
      </c>
      <c r="I76" s="133">
        <v>13784</v>
      </c>
      <c r="J76" s="133">
        <v>5115</v>
      </c>
      <c r="K76" s="133">
        <v>22669</v>
      </c>
      <c r="L76" s="136">
        <v>124790</v>
      </c>
    </row>
    <row r="77" spans="1:12" x14ac:dyDescent="0.25">
      <c r="A77" s="487" t="s">
        <v>143</v>
      </c>
      <c r="B77" s="487"/>
      <c r="C77" s="133">
        <v>1699</v>
      </c>
      <c r="D77" s="134">
        <v>196</v>
      </c>
      <c r="E77" s="134">
        <v>77</v>
      </c>
      <c r="F77" s="134">
        <v>429</v>
      </c>
      <c r="G77" s="135">
        <v>2401</v>
      </c>
      <c r="H77" s="133">
        <v>64508</v>
      </c>
      <c r="I77" s="133">
        <v>7442</v>
      </c>
      <c r="J77" s="133">
        <v>2924</v>
      </c>
      <c r="K77" s="133">
        <v>16288</v>
      </c>
      <c r="L77" s="136">
        <v>91162</v>
      </c>
    </row>
    <row r="78" spans="1:12" x14ac:dyDescent="0.25">
      <c r="A78" s="487" t="s">
        <v>144</v>
      </c>
      <c r="B78" s="487"/>
      <c r="C78" s="133">
        <v>1525</v>
      </c>
      <c r="D78" s="134">
        <v>223</v>
      </c>
      <c r="E78" s="134">
        <v>91</v>
      </c>
      <c r="F78" s="134">
        <v>402</v>
      </c>
      <c r="G78" s="135">
        <v>2241</v>
      </c>
      <c r="H78" s="133">
        <v>65457</v>
      </c>
      <c r="I78" s="133">
        <v>9572</v>
      </c>
      <c r="J78" s="133">
        <v>3906</v>
      </c>
      <c r="K78" s="133">
        <v>17255</v>
      </c>
      <c r="L78" s="136">
        <v>96190</v>
      </c>
    </row>
    <row r="79" spans="1:12" x14ac:dyDescent="0.25">
      <c r="A79" s="487" t="s">
        <v>145</v>
      </c>
      <c r="B79" s="487"/>
      <c r="C79" s="133">
        <v>3711</v>
      </c>
      <c r="D79" s="134">
        <v>616</v>
      </c>
      <c r="E79" s="134">
        <v>192</v>
      </c>
      <c r="F79" s="134">
        <v>916</v>
      </c>
      <c r="G79" s="135">
        <v>5435</v>
      </c>
      <c r="H79" s="133">
        <v>159057</v>
      </c>
      <c r="I79" s="133">
        <v>26402</v>
      </c>
      <c r="J79" s="133">
        <v>8229</v>
      </c>
      <c r="K79" s="133">
        <v>39261</v>
      </c>
      <c r="L79" s="136">
        <v>232949</v>
      </c>
    </row>
    <row r="80" spans="1:12" x14ac:dyDescent="0.25">
      <c r="A80" s="487" t="s">
        <v>146</v>
      </c>
      <c r="B80" s="487"/>
      <c r="C80" s="133">
        <v>5830</v>
      </c>
      <c r="D80" s="134">
        <v>975</v>
      </c>
      <c r="E80" s="134">
        <v>334</v>
      </c>
      <c r="F80" s="133">
        <v>1445</v>
      </c>
      <c r="G80" s="135">
        <v>8584</v>
      </c>
      <c r="H80" s="133">
        <v>241566</v>
      </c>
      <c r="I80" s="133">
        <v>40399</v>
      </c>
      <c r="J80" s="133">
        <v>13839</v>
      </c>
      <c r="K80" s="133">
        <v>59874</v>
      </c>
      <c r="L80" s="136">
        <v>355678</v>
      </c>
    </row>
    <row r="81" spans="1:12" x14ac:dyDescent="0.25">
      <c r="A81" s="487" t="s">
        <v>147</v>
      </c>
      <c r="B81" s="487"/>
      <c r="C81" s="134">
        <v>602</v>
      </c>
      <c r="D81" s="134">
        <v>102</v>
      </c>
      <c r="E81" s="134">
        <v>36</v>
      </c>
      <c r="F81" s="134">
        <v>183</v>
      </c>
      <c r="G81" s="137">
        <v>923</v>
      </c>
      <c r="H81" s="133">
        <v>26316</v>
      </c>
      <c r="I81" s="133">
        <v>4459</v>
      </c>
      <c r="J81" s="133">
        <v>1574</v>
      </c>
      <c r="K81" s="133">
        <v>8000</v>
      </c>
      <c r="L81" s="136">
        <v>40349</v>
      </c>
    </row>
    <row r="82" spans="1:12" x14ac:dyDescent="0.25">
      <c r="A82" s="487" t="s">
        <v>148</v>
      </c>
      <c r="B82" s="487"/>
      <c r="C82" s="133">
        <v>1423</v>
      </c>
      <c r="D82" s="134">
        <v>127</v>
      </c>
      <c r="E82" s="134">
        <v>137</v>
      </c>
      <c r="F82" s="134">
        <v>454</v>
      </c>
      <c r="G82" s="135">
        <v>2141</v>
      </c>
      <c r="H82" s="133">
        <v>57551</v>
      </c>
      <c r="I82" s="133">
        <v>5136</v>
      </c>
      <c r="J82" s="133">
        <v>5541</v>
      </c>
      <c r="K82" s="133">
        <v>18361</v>
      </c>
      <c r="L82" s="136">
        <v>86589</v>
      </c>
    </row>
    <row r="83" spans="1:12" x14ac:dyDescent="0.25">
      <c r="A83" s="487" t="s">
        <v>149</v>
      </c>
      <c r="B83" s="487"/>
      <c r="C83" s="134">
        <v>868</v>
      </c>
      <c r="D83" s="134">
        <v>122</v>
      </c>
      <c r="E83" s="134">
        <v>52</v>
      </c>
      <c r="F83" s="134">
        <v>229</v>
      </c>
      <c r="G83" s="135">
        <v>1271</v>
      </c>
      <c r="H83" s="133">
        <v>36185</v>
      </c>
      <c r="I83" s="133">
        <v>5086</v>
      </c>
      <c r="J83" s="133">
        <v>2168</v>
      </c>
      <c r="K83" s="133">
        <v>9546</v>
      </c>
      <c r="L83" s="136">
        <v>52985</v>
      </c>
    </row>
    <row r="84" spans="1:12" x14ac:dyDescent="0.25">
      <c r="A84" s="487" t="s">
        <v>150</v>
      </c>
      <c r="B84" s="487"/>
      <c r="C84" s="133">
        <v>5548</v>
      </c>
      <c r="D84" s="134">
        <v>566</v>
      </c>
      <c r="E84" s="134">
        <v>210</v>
      </c>
      <c r="F84" s="133">
        <v>1068</v>
      </c>
      <c r="G84" s="135">
        <v>7392</v>
      </c>
      <c r="H84" s="133">
        <v>224199</v>
      </c>
      <c r="I84" s="133">
        <v>22873</v>
      </c>
      <c r="J84" s="133">
        <v>8486</v>
      </c>
      <c r="K84" s="133">
        <v>43159</v>
      </c>
      <c r="L84" s="136">
        <v>298717</v>
      </c>
    </row>
    <row r="85" spans="1:12" x14ac:dyDescent="0.25">
      <c r="A85" s="487" t="s">
        <v>151</v>
      </c>
      <c r="B85" s="487"/>
      <c r="C85" s="133">
        <v>1302</v>
      </c>
      <c r="D85" s="134">
        <v>175</v>
      </c>
      <c r="E85" s="134">
        <v>74</v>
      </c>
      <c r="F85" s="134">
        <v>284</v>
      </c>
      <c r="G85" s="135">
        <v>1835</v>
      </c>
      <c r="H85" s="133">
        <v>55255</v>
      </c>
      <c r="I85" s="133">
        <v>7427</v>
      </c>
      <c r="J85" s="133">
        <v>3140</v>
      </c>
      <c r="K85" s="133">
        <v>12052</v>
      </c>
      <c r="L85" s="136">
        <v>77874</v>
      </c>
    </row>
    <row r="86" spans="1:12" x14ac:dyDescent="0.25">
      <c r="A86" s="487" t="s">
        <v>152</v>
      </c>
      <c r="B86" s="487"/>
      <c r="C86" s="133">
        <v>2710</v>
      </c>
      <c r="D86" s="134">
        <v>397</v>
      </c>
      <c r="E86" s="134">
        <v>126</v>
      </c>
      <c r="F86" s="134">
        <v>572</v>
      </c>
      <c r="G86" s="135">
        <v>3805</v>
      </c>
      <c r="H86" s="133">
        <v>110053</v>
      </c>
      <c r="I86" s="133">
        <v>16122</v>
      </c>
      <c r="J86" s="133">
        <v>5117</v>
      </c>
      <c r="K86" s="133">
        <v>23229</v>
      </c>
      <c r="L86" s="136">
        <v>154521</v>
      </c>
    </row>
    <row r="87" spans="1:12" x14ac:dyDescent="0.25">
      <c r="A87" s="487" t="s">
        <v>153</v>
      </c>
      <c r="B87" s="487"/>
      <c r="C87" s="133">
        <v>1248</v>
      </c>
      <c r="D87" s="134">
        <v>148</v>
      </c>
      <c r="E87" s="134">
        <v>75</v>
      </c>
      <c r="F87" s="134">
        <v>350</v>
      </c>
      <c r="G87" s="135">
        <v>1821</v>
      </c>
      <c r="H87" s="133">
        <v>50742</v>
      </c>
      <c r="I87" s="133">
        <v>6017</v>
      </c>
      <c r="J87" s="133">
        <v>3049</v>
      </c>
      <c r="K87" s="133">
        <v>14230</v>
      </c>
      <c r="L87" s="136">
        <v>74038</v>
      </c>
    </row>
    <row r="88" spans="1:12" x14ac:dyDescent="0.25">
      <c r="A88" s="487" t="s">
        <v>154</v>
      </c>
      <c r="B88" s="487"/>
      <c r="C88" s="133">
        <v>4437</v>
      </c>
      <c r="D88" s="134">
        <v>648</v>
      </c>
      <c r="E88" s="134">
        <v>233</v>
      </c>
      <c r="F88" s="133">
        <v>1165</v>
      </c>
      <c r="G88" s="135">
        <v>6483</v>
      </c>
      <c r="H88" s="133">
        <v>186066</v>
      </c>
      <c r="I88" s="133">
        <v>27174</v>
      </c>
      <c r="J88" s="133">
        <v>9771</v>
      </c>
      <c r="K88" s="133">
        <v>48854</v>
      </c>
      <c r="L88" s="136">
        <v>271865</v>
      </c>
    </row>
    <row r="89" spans="1:12" x14ac:dyDescent="0.25">
      <c r="A89" s="487" t="s">
        <v>155</v>
      </c>
      <c r="B89" s="487"/>
      <c r="C89" s="134">
        <v>645</v>
      </c>
      <c r="D89" s="134">
        <v>69</v>
      </c>
      <c r="E89" s="134">
        <v>36</v>
      </c>
      <c r="F89" s="134">
        <v>143</v>
      </c>
      <c r="G89" s="137">
        <v>893</v>
      </c>
      <c r="H89" s="133">
        <v>27536</v>
      </c>
      <c r="I89" s="133">
        <v>2946</v>
      </c>
      <c r="J89" s="133">
        <v>1537</v>
      </c>
      <c r="K89" s="133">
        <v>6105</v>
      </c>
      <c r="L89" s="136">
        <v>38124</v>
      </c>
    </row>
    <row r="90" spans="1:12" x14ac:dyDescent="0.25">
      <c r="A90" s="487" t="s">
        <v>156</v>
      </c>
      <c r="B90" s="487"/>
      <c r="C90" s="134">
        <v>53</v>
      </c>
      <c r="D90" s="134">
        <v>20</v>
      </c>
      <c r="E90" s="134">
        <v>702</v>
      </c>
      <c r="F90" s="133">
        <v>1130</v>
      </c>
      <c r="G90" s="135">
        <v>1905</v>
      </c>
      <c r="H90" s="133">
        <v>1925</v>
      </c>
      <c r="I90" s="134">
        <v>727</v>
      </c>
      <c r="J90" s="133">
        <v>25501</v>
      </c>
      <c r="K90" s="133">
        <v>41049</v>
      </c>
      <c r="L90" s="136">
        <v>69202</v>
      </c>
    </row>
    <row r="91" spans="1:12" x14ac:dyDescent="0.25">
      <c r="A91" s="487" t="s">
        <v>157</v>
      </c>
      <c r="B91" s="487"/>
      <c r="C91" s="134">
        <v>207</v>
      </c>
      <c r="D91" s="134">
        <v>54</v>
      </c>
      <c r="E91" s="134">
        <v>15</v>
      </c>
      <c r="F91" s="134">
        <v>55</v>
      </c>
      <c r="G91" s="137">
        <v>331</v>
      </c>
      <c r="H91" s="133">
        <v>8727</v>
      </c>
      <c r="I91" s="133">
        <v>2277</v>
      </c>
      <c r="J91" s="134">
        <v>632</v>
      </c>
      <c r="K91" s="133">
        <v>2319</v>
      </c>
      <c r="L91" s="136">
        <v>13955</v>
      </c>
    </row>
    <row r="92" spans="1:12" x14ac:dyDescent="0.25">
      <c r="A92" s="487" t="s">
        <v>158</v>
      </c>
      <c r="B92" s="487"/>
      <c r="C92" s="134">
        <v>587</v>
      </c>
      <c r="D92" s="134">
        <v>84</v>
      </c>
      <c r="E92" s="134">
        <v>41</v>
      </c>
      <c r="F92" s="134">
        <v>171</v>
      </c>
      <c r="G92" s="137">
        <v>883</v>
      </c>
      <c r="H92" s="133">
        <v>23626</v>
      </c>
      <c r="I92" s="133">
        <v>3381</v>
      </c>
      <c r="J92" s="133">
        <v>1650</v>
      </c>
      <c r="K92" s="133">
        <v>6882</v>
      </c>
      <c r="L92" s="136">
        <v>35539</v>
      </c>
    </row>
    <row r="93" spans="1:12" x14ac:dyDescent="0.25">
      <c r="A93" s="487" t="s">
        <v>159</v>
      </c>
      <c r="B93" s="487"/>
      <c r="C93" s="133">
        <v>3915</v>
      </c>
      <c r="D93" s="134">
        <v>645</v>
      </c>
      <c r="E93" s="134">
        <v>266</v>
      </c>
      <c r="F93" s="133">
        <v>1081</v>
      </c>
      <c r="G93" s="135">
        <v>5907</v>
      </c>
      <c r="H93" s="133">
        <v>160006</v>
      </c>
      <c r="I93" s="133">
        <v>26361</v>
      </c>
      <c r="J93" s="133">
        <v>10871</v>
      </c>
      <c r="K93" s="133">
        <v>44180</v>
      </c>
      <c r="L93" s="136">
        <v>241418</v>
      </c>
    </row>
    <row r="94" spans="1:12" x14ac:dyDescent="0.25">
      <c r="A94" s="487" t="s">
        <v>160</v>
      </c>
      <c r="B94" s="487"/>
      <c r="C94" s="134">
        <v>262</v>
      </c>
      <c r="D94" s="134">
        <v>30</v>
      </c>
      <c r="E94" s="134">
        <v>21</v>
      </c>
      <c r="F94" s="134">
        <v>67</v>
      </c>
      <c r="G94" s="137">
        <v>380</v>
      </c>
      <c r="H94" s="133">
        <v>11790</v>
      </c>
      <c r="I94" s="133">
        <v>1350</v>
      </c>
      <c r="J94" s="134">
        <v>945</v>
      </c>
      <c r="K94" s="133">
        <v>3015</v>
      </c>
      <c r="L94" s="136">
        <v>17100</v>
      </c>
    </row>
    <row r="95" spans="1:12" x14ac:dyDescent="0.25">
      <c r="A95" s="487" t="s">
        <v>161</v>
      </c>
      <c r="B95" s="487"/>
      <c r="C95" s="134">
        <v>620</v>
      </c>
      <c r="D95" s="134">
        <v>92</v>
      </c>
      <c r="E95" s="134">
        <v>48</v>
      </c>
      <c r="F95" s="134">
        <v>143</v>
      </c>
      <c r="G95" s="137">
        <v>903</v>
      </c>
      <c r="H95" s="133">
        <v>27499</v>
      </c>
      <c r="I95" s="133">
        <v>4081</v>
      </c>
      <c r="J95" s="133">
        <v>2129</v>
      </c>
      <c r="K95" s="133">
        <v>6343</v>
      </c>
      <c r="L95" s="136">
        <v>40052</v>
      </c>
    </row>
    <row r="96" spans="1:12" x14ac:dyDescent="0.25">
      <c r="A96" s="487" t="s">
        <v>162</v>
      </c>
      <c r="B96" s="487"/>
      <c r="C96" s="134">
        <v>49</v>
      </c>
      <c r="D96" s="134">
        <v>647</v>
      </c>
      <c r="E96" s="134">
        <v>14</v>
      </c>
      <c r="F96" s="133">
        <v>1342</v>
      </c>
      <c r="G96" s="135">
        <v>2052</v>
      </c>
      <c r="H96" s="133">
        <v>1723</v>
      </c>
      <c r="I96" s="133">
        <v>22746</v>
      </c>
      <c r="J96" s="134">
        <v>492</v>
      </c>
      <c r="K96" s="133">
        <v>47179</v>
      </c>
      <c r="L96" s="136">
        <v>72140</v>
      </c>
    </row>
    <row r="97" spans="1:12" x14ac:dyDescent="0.25">
      <c r="A97" s="487" t="s">
        <v>163</v>
      </c>
      <c r="B97" s="487"/>
      <c r="C97" s="134">
        <v>845</v>
      </c>
      <c r="D97" s="134">
        <v>156</v>
      </c>
      <c r="E97" s="134">
        <v>63</v>
      </c>
      <c r="F97" s="134">
        <v>211</v>
      </c>
      <c r="G97" s="135">
        <v>1275</v>
      </c>
      <c r="H97" s="133">
        <v>37104</v>
      </c>
      <c r="I97" s="133">
        <v>6850</v>
      </c>
      <c r="J97" s="133">
        <v>2766</v>
      </c>
      <c r="K97" s="133">
        <v>9265</v>
      </c>
      <c r="L97" s="136">
        <v>55985</v>
      </c>
    </row>
    <row r="98" spans="1:12" x14ac:dyDescent="0.25">
      <c r="A98" s="487" t="s">
        <v>164</v>
      </c>
      <c r="B98" s="487"/>
      <c r="C98" s="134">
        <v>221</v>
      </c>
      <c r="D98" s="134">
        <v>38</v>
      </c>
      <c r="E98" s="134">
        <v>13</v>
      </c>
      <c r="F98" s="134">
        <v>57</v>
      </c>
      <c r="G98" s="137">
        <v>329</v>
      </c>
      <c r="H98" s="133">
        <v>10096</v>
      </c>
      <c r="I98" s="133">
        <v>1736</v>
      </c>
      <c r="J98" s="134">
        <v>594</v>
      </c>
      <c r="K98" s="133">
        <v>2604</v>
      </c>
      <c r="L98" s="136">
        <v>15030</v>
      </c>
    </row>
    <row r="99" spans="1:12" x14ac:dyDescent="0.25">
      <c r="A99" s="487" t="s">
        <v>165</v>
      </c>
      <c r="B99" s="487"/>
      <c r="C99" s="134">
        <v>125</v>
      </c>
      <c r="D99" s="134">
        <v>42</v>
      </c>
      <c r="E99" s="133">
        <v>1403</v>
      </c>
      <c r="F99" s="133">
        <v>2223</v>
      </c>
      <c r="G99" s="135">
        <v>3793</v>
      </c>
      <c r="H99" s="133">
        <v>4721</v>
      </c>
      <c r="I99" s="133">
        <v>1586</v>
      </c>
      <c r="J99" s="133">
        <v>52987</v>
      </c>
      <c r="K99" s="133">
        <v>83955</v>
      </c>
      <c r="L99" s="136">
        <v>143249</v>
      </c>
    </row>
    <row r="100" spans="1:12" x14ac:dyDescent="0.25">
      <c r="A100" s="487" t="s">
        <v>166</v>
      </c>
      <c r="B100" s="487"/>
      <c r="C100" s="134">
        <v>760</v>
      </c>
      <c r="D100" s="134">
        <v>83</v>
      </c>
      <c r="E100" s="134">
        <v>35</v>
      </c>
      <c r="F100" s="134">
        <v>181</v>
      </c>
      <c r="G100" s="135">
        <v>1059</v>
      </c>
      <c r="H100" s="133">
        <v>31695</v>
      </c>
      <c r="I100" s="133">
        <v>3461</v>
      </c>
      <c r="J100" s="133">
        <v>1460</v>
      </c>
      <c r="K100" s="133">
        <v>7548</v>
      </c>
      <c r="L100" s="136">
        <v>44164</v>
      </c>
    </row>
    <row r="101" spans="1:12" x14ac:dyDescent="0.25">
      <c r="A101" s="487" t="s">
        <v>167</v>
      </c>
      <c r="B101" s="487"/>
      <c r="C101" s="133">
        <v>1030609</v>
      </c>
      <c r="D101" s="133">
        <v>188678</v>
      </c>
      <c r="E101" s="133">
        <v>224048</v>
      </c>
      <c r="F101" s="133">
        <v>467984</v>
      </c>
      <c r="G101" s="135">
        <v>1911319</v>
      </c>
      <c r="H101" s="133">
        <v>45634237</v>
      </c>
      <c r="I101" s="133">
        <v>8510359</v>
      </c>
      <c r="J101" s="133">
        <v>8798076</v>
      </c>
      <c r="K101" s="133">
        <v>19108889</v>
      </c>
      <c r="L101" s="136">
        <v>82051561</v>
      </c>
    </row>
  </sheetData>
  <mergeCells count="103">
    <mergeCell ref="A3:A4"/>
    <mergeCell ref="B3:B4"/>
    <mergeCell ref="C3:G3"/>
    <mergeCell ref="H3:L3"/>
    <mergeCell ref="A5:B5"/>
    <mergeCell ref="A12:B12"/>
    <mergeCell ref="A13:B13"/>
    <mergeCell ref="A14:B14"/>
    <mergeCell ref="A15:B15"/>
    <mergeCell ref="A16:B16"/>
    <mergeCell ref="A17:B17"/>
    <mergeCell ref="A6:B6"/>
    <mergeCell ref="A7:B7"/>
    <mergeCell ref="A8:B8"/>
    <mergeCell ref="A9:B9"/>
    <mergeCell ref="A10:B10"/>
    <mergeCell ref="A11:B11"/>
    <mergeCell ref="A24:B24"/>
    <mergeCell ref="A25:B25"/>
    <mergeCell ref="A26:B26"/>
    <mergeCell ref="A27:B27"/>
    <mergeCell ref="A28:B28"/>
    <mergeCell ref="A29:B29"/>
    <mergeCell ref="A18:B18"/>
    <mergeCell ref="A19:B19"/>
    <mergeCell ref="A20:B20"/>
    <mergeCell ref="A21:B21"/>
    <mergeCell ref="A22:B22"/>
    <mergeCell ref="A23:B23"/>
    <mergeCell ref="A36:B36"/>
    <mergeCell ref="A37:B37"/>
    <mergeCell ref="A38:B38"/>
    <mergeCell ref="A39:B39"/>
    <mergeCell ref="A40:B40"/>
    <mergeCell ref="A41:B41"/>
    <mergeCell ref="A30:B30"/>
    <mergeCell ref="A31:B31"/>
    <mergeCell ref="A32:B32"/>
    <mergeCell ref="A33:B33"/>
    <mergeCell ref="A34:B34"/>
    <mergeCell ref="A35:B35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J1:L1"/>
    <mergeCell ref="B2:K2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</mergeCells>
  <pageMargins left="0.7" right="0.7" top="0.75" bottom="0.75" header="0.3" footer="0.3"/>
  <pageSetup paperSize="9" scale="58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view="pageBreakPreview" zoomScale="130" zoomScaleNormal="100" zoomScaleSheetLayoutView="130" workbookViewId="0">
      <pane xSplit="2" ySplit="4" topLeftCell="C59" activePane="bottomRight" state="frozen"/>
      <selection pane="topRight" activeCell="C1" sqref="C1"/>
      <selection pane="bottomLeft" activeCell="A5" sqref="A5"/>
      <selection pane="bottomRight" activeCell="R10" sqref="R10"/>
    </sheetView>
  </sheetViews>
  <sheetFormatPr defaultRowHeight="15" x14ac:dyDescent="0.25"/>
  <cols>
    <col min="1" max="1" width="11.7109375" customWidth="1"/>
    <col min="2" max="2" width="17.85546875" customWidth="1"/>
    <col min="3" max="3" width="10.42578125" customWidth="1"/>
    <col min="4" max="4" width="11.28515625" customWidth="1"/>
    <col min="5" max="5" width="9" customWidth="1"/>
    <col min="6" max="6" width="11.42578125" customWidth="1"/>
    <col min="7" max="7" width="10.28515625" customWidth="1"/>
    <col min="8" max="8" width="12.140625" customWidth="1"/>
    <col min="9" max="9" width="11.85546875" customWidth="1"/>
    <col min="10" max="10" width="10.7109375" customWidth="1"/>
    <col min="11" max="11" width="12.42578125" customWidth="1"/>
    <col min="12" max="12" width="12.5703125" customWidth="1"/>
    <col min="13" max="256" width="9.140625" customWidth="1"/>
    <col min="257" max="257" width="11.7109375" customWidth="1"/>
    <col min="258" max="258" width="11.42578125" customWidth="1"/>
    <col min="259" max="259" width="9" customWidth="1"/>
    <col min="260" max="260" width="11.28515625" customWidth="1"/>
    <col min="261" max="261" width="9" customWidth="1"/>
    <col min="262" max="262" width="11.42578125" customWidth="1"/>
    <col min="263" max="264" width="9" customWidth="1"/>
    <col min="265" max="265" width="11.85546875" customWidth="1"/>
    <col min="266" max="266" width="9" customWidth="1"/>
    <col min="267" max="267" width="10.7109375" customWidth="1"/>
    <col min="268" max="268" width="12.5703125" customWidth="1"/>
    <col min="269" max="512" width="9.140625" customWidth="1"/>
    <col min="513" max="513" width="11.7109375" customWidth="1"/>
    <col min="514" max="514" width="11.42578125" customWidth="1"/>
    <col min="515" max="515" width="9" customWidth="1"/>
    <col min="516" max="516" width="11.28515625" customWidth="1"/>
    <col min="517" max="517" width="9" customWidth="1"/>
    <col min="518" max="518" width="11.42578125" customWidth="1"/>
    <col min="519" max="520" width="9" customWidth="1"/>
    <col min="521" max="521" width="11.85546875" customWidth="1"/>
    <col min="522" max="522" width="9" customWidth="1"/>
    <col min="523" max="523" width="10.7109375" customWidth="1"/>
    <col min="524" max="524" width="12.5703125" customWidth="1"/>
    <col min="525" max="768" width="9.140625" customWidth="1"/>
    <col min="769" max="769" width="11.7109375" customWidth="1"/>
    <col min="770" max="770" width="11.42578125" customWidth="1"/>
    <col min="771" max="771" width="9" customWidth="1"/>
    <col min="772" max="772" width="11.28515625" customWidth="1"/>
    <col min="773" max="773" width="9" customWidth="1"/>
    <col min="774" max="774" width="11.42578125" customWidth="1"/>
    <col min="775" max="776" width="9" customWidth="1"/>
    <col min="777" max="777" width="11.85546875" customWidth="1"/>
    <col min="778" max="778" width="9" customWidth="1"/>
    <col min="779" max="779" width="10.7109375" customWidth="1"/>
    <col min="780" max="780" width="12.5703125" customWidth="1"/>
    <col min="781" max="1024" width="9.140625" customWidth="1"/>
    <col min="1025" max="1025" width="11.7109375" customWidth="1"/>
    <col min="1026" max="1026" width="11.42578125" customWidth="1"/>
    <col min="1027" max="1027" width="9" customWidth="1"/>
    <col min="1028" max="1028" width="11.28515625" customWidth="1"/>
    <col min="1029" max="1029" width="9" customWidth="1"/>
    <col min="1030" max="1030" width="11.42578125" customWidth="1"/>
    <col min="1031" max="1032" width="9" customWidth="1"/>
    <col min="1033" max="1033" width="11.85546875" customWidth="1"/>
    <col min="1034" max="1034" width="9" customWidth="1"/>
    <col min="1035" max="1035" width="10.7109375" customWidth="1"/>
    <col min="1036" max="1036" width="12.5703125" customWidth="1"/>
    <col min="1037" max="1280" width="9.140625" customWidth="1"/>
    <col min="1281" max="1281" width="11.7109375" customWidth="1"/>
    <col min="1282" max="1282" width="11.42578125" customWidth="1"/>
    <col min="1283" max="1283" width="9" customWidth="1"/>
    <col min="1284" max="1284" width="11.28515625" customWidth="1"/>
    <col min="1285" max="1285" width="9" customWidth="1"/>
    <col min="1286" max="1286" width="11.42578125" customWidth="1"/>
    <col min="1287" max="1288" width="9" customWidth="1"/>
    <col min="1289" max="1289" width="11.85546875" customWidth="1"/>
    <col min="1290" max="1290" width="9" customWidth="1"/>
    <col min="1291" max="1291" width="10.7109375" customWidth="1"/>
    <col min="1292" max="1292" width="12.5703125" customWidth="1"/>
    <col min="1293" max="1536" width="9.140625" customWidth="1"/>
    <col min="1537" max="1537" width="11.7109375" customWidth="1"/>
    <col min="1538" max="1538" width="11.42578125" customWidth="1"/>
    <col min="1539" max="1539" width="9" customWidth="1"/>
    <col min="1540" max="1540" width="11.28515625" customWidth="1"/>
    <col min="1541" max="1541" width="9" customWidth="1"/>
    <col min="1542" max="1542" width="11.42578125" customWidth="1"/>
    <col min="1543" max="1544" width="9" customWidth="1"/>
    <col min="1545" max="1545" width="11.85546875" customWidth="1"/>
    <col min="1546" max="1546" width="9" customWidth="1"/>
    <col min="1547" max="1547" width="10.7109375" customWidth="1"/>
    <col min="1548" max="1548" width="12.5703125" customWidth="1"/>
    <col min="1549" max="1792" width="9.140625" customWidth="1"/>
    <col min="1793" max="1793" width="11.7109375" customWidth="1"/>
    <col min="1794" max="1794" width="11.42578125" customWidth="1"/>
    <col min="1795" max="1795" width="9" customWidth="1"/>
    <col min="1796" max="1796" width="11.28515625" customWidth="1"/>
    <col min="1797" max="1797" width="9" customWidth="1"/>
    <col min="1798" max="1798" width="11.42578125" customWidth="1"/>
    <col min="1799" max="1800" width="9" customWidth="1"/>
    <col min="1801" max="1801" width="11.85546875" customWidth="1"/>
    <col min="1802" max="1802" width="9" customWidth="1"/>
    <col min="1803" max="1803" width="10.7109375" customWidth="1"/>
    <col min="1804" max="1804" width="12.5703125" customWidth="1"/>
    <col min="1805" max="2048" width="9.140625" customWidth="1"/>
    <col min="2049" max="2049" width="11.7109375" customWidth="1"/>
    <col min="2050" max="2050" width="11.42578125" customWidth="1"/>
    <col min="2051" max="2051" width="9" customWidth="1"/>
    <col min="2052" max="2052" width="11.28515625" customWidth="1"/>
    <col min="2053" max="2053" width="9" customWidth="1"/>
    <col min="2054" max="2054" width="11.42578125" customWidth="1"/>
    <col min="2055" max="2056" width="9" customWidth="1"/>
    <col min="2057" max="2057" width="11.85546875" customWidth="1"/>
    <col min="2058" max="2058" width="9" customWidth="1"/>
    <col min="2059" max="2059" width="10.7109375" customWidth="1"/>
    <col min="2060" max="2060" width="12.5703125" customWidth="1"/>
    <col min="2061" max="2304" width="9.140625" customWidth="1"/>
    <col min="2305" max="2305" width="11.7109375" customWidth="1"/>
    <col min="2306" max="2306" width="11.42578125" customWidth="1"/>
    <col min="2307" max="2307" width="9" customWidth="1"/>
    <col min="2308" max="2308" width="11.28515625" customWidth="1"/>
    <col min="2309" max="2309" width="9" customWidth="1"/>
    <col min="2310" max="2310" width="11.42578125" customWidth="1"/>
    <col min="2311" max="2312" width="9" customWidth="1"/>
    <col min="2313" max="2313" width="11.85546875" customWidth="1"/>
    <col min="2314" max="2314" width="9" customWidth="1"/>
    <col min="2315" max="2315" width="10.7109375" customWidth="1"/>
    <col min="2316" max="2316" width="12.5703125" customWidth="1"/>
    <col min="2317" max="2560" width="9.140625" customWidth="1"/>
    <col min="2561" max="2561" width="11.7109375" customWidth="1"/>
    <col min="2562" max="2562" width="11.42578125" customWidth="1"/>
    <col min="2563" max="2563" width="9" customWidth="1"/>
    <col min="2564" max="2564" width="11.28515625" customWidth="1"/>
    <col min="2565" max="2565" width="9" customWidth="1"/>
    <col min="2566" max="2566" width="11.42578125" customWidth="1"/>
    <col min="2567" max="2568" width="9" customWidth="1"/>
    <col min="2569" max="2569" width="11.85546875" customWidth="1"/>
    <col min="2570" max="2570" width="9" customWidth="1"/>
    <col min="2571" max="2571" width="10.7109375" customWidth="1"/>
    <col min="2572" max="2572" width="12.5703125" customWidth="1"/>
    <col min="2573" max="2816" width="9.140625" customWidth="1"/>
    <col min="2817" max="2817" width="11.7109375" customWidth="1"/>
    <col min="2818" max="2818" width="11.42578125" customWidth="1"/>
    <col min="2819" max="2819" width="9" customWidth="1"/>
    <col min="2820" max="2820" width="11.28515625" customWidth="1"/>
    <col min="2821" max="2821" width="9" customWidth="1"/>
    <col min="2822" max="2822" width="11.42578125" customWidth="1"/>
    <col min="2823" max="2824" width="9" customWidth="1"/>
    <col min="2825" max="2825" width="11.85546875" customWidth="1"/>
    <col min="2826" max="2826" width="9" customWidth="1"/>
    <col min="2827" max="2827" width="10.7109375" customWidth="1"/>
    <col min="2828" max="2828" width="12.5703125" customWidth="1"/>
    <col min="2829" max="3072" width="9.140625" customWidth="1"/>
    <col min="3073" max="3073" width="11.7109375" customWidth="1"/>
    <col min="3074" max="3074" width="11.42578125" customWidth="1"/>
    <col min="3075" max="3075" width="9" customWidth="1"/>
    <col min="3076" max="3076" width="11.28515625" customWidth="1"/>
    <col min="3077" max="3077" width="9" customWidth="1"/>
    <col min="3078" max="3078" width="11.42578125" customWidth="1"/>
    <col min="3079" max="3080" width="9" customWidth="1"/>
    <col min="3081" max="3081" width="11.85546875" customWidth="1"/>
    <col min="3082" max="3082" width="9" customWidth="1"/>
    <col min="3083" max="3083" width="10.7109375" customWidth="1"/>
    <col min="3084" max="3084" width="12.5703125" customWidth="1"/>
    <col min="3085" max="3328" width="9.140625" customWidth="1"/>
    <col min="3329" max="3329" width="11.7109375" customWidth="1"/>
    <col min="3330" max="3330" width="11.42578125" customWidth="1"/>
    <col min="3331" max="3331" width="9" customWidth="1"/>
    <col min="3332" max="3332" width="11.28515625" customWidth="1"/>
    <col min="3333" max="3333" width="9" customWidth="1"/>
    <col min="3334" max="3334" width="11.42578125" customWidth="1"/>
    <col min="3335" max="3336" width="9" customWidth="1"/>
    <col min="3337" max="3337" width="11.85546875" customWidth="1"/>
    <col min="3338" max="3338" width="9" customWidth="1"/>
    <col min="3339" max="3339" width="10.7109375" customWidth="1"/>
    <col min="3340" max="3340" width="12.5703125" customWidth="1"/>
    <col min="3341" max="3584" width="9.140625" customWidth="1"/>
    <col min="3585" max="3585" width="11.7109375" customWidth="1"/>
    <col min="3586" max="3586" width="11.42578125" customWidth="1"/>
    <col min="3587" max="3587" width="9" customWidth="1"/>
    <col min="3588" max="3588" width="11.28515625" customWidth="1"/>
    <col min="3589" max="3589" width="9" customWidth="1"/>
    <col min="3590" max="3590" width="11.42578125" customWidth="1"/>
    <col min="3591" max="3592" width="9" customWidth="1"/>
    <col min="3593" max="3593" width="11.85546875" customWidth="1"/>
    <col min="3594" max="3594" width="9" customWidth="1"/>
    <col min="3595" max="3595" width="10.7109375" customWidth="1"/>
    <col min="3596" max="3596" width="12.5703125" customWidth="1"/>
    <col min="3597" max="3840" width="9.140625" customWidth="1"/>
    <col min="3841" max="3841" width="11.7109375" customWidth="1"/>
    <col min="3842" max="3842" width="11.42578125" customWidth="1"/>
    <col min="3843" max="3843" width="9" customWidth="1"/>
    <col min="3844" max="3844" width="11.28515625" customWidth="1"/>
    <col min="3845" max="3845" width="9" customWidth="1"/>
    <col min="3846" max="3846" width="11.42578125" customWidth="1"/>
    <col min="3847" max="3848" width="9" customWidth="1"/>
    <col min="3849" max="3849" width="11.85546875" customWidth="1"/>
    <col min="3850" max="3850" width="9" customWidth="1"/>
    <col min="3851" max="3851" width="10.7109375" customWidth="1"/>
    <col min="3852" max="3852" width="12.5703125" customWidth="1"/>
    <col min="3853" max="4096" width="9.140625" customWidth="1"/>
    <col min="4097" max="4097" width="11.7109375" customWidth="1"/>
    <col min="4098" max="4098" width="11.42578125" customWidth="1"/>
    <col min="4099" max="4099" width="9" customWidth="1"/>
    <col min="4100" max="4100" width="11.28515625" customWidth="1"/>
    <col min="4101" max="4101" width="9" customWidth="1"/>
    <col min="4102" max="4102" width="11.42578125" customWidth="1"/>
    <col min="4103" max="4104" width="9" customWidth="1"/>
    <col min="4105" max="4105" width="11.85546875" customWidth="1"/>
    <col min="4106" max="4106" width="9" customWidth="1"/>
    <col min="4107" max="4107" width="10.7109375" customWidth="1"/>
    <col min="4108" max="4108" width="12.5703125" customWidth="1"/>
    <col min="4109" max="4352" width="9.140625" customWidth="1"/>
    <col min="4353" max="4353" width="11.7109375" customWidth="1"/>
    <col min="4354" max="4354" width="11.42578125" customWidth="1"/>
    <col min="4355" max="4355" width="9" customWidth="1"/>
    <col min="4356" max="4356" width="11.28515625" customWidth="1"/>
    <col min="4357" max="4357" width="9" customWidth="1"/>
    <col min="4358" max="4358" width="11.42578125" customWidth="1"/>
    <col min="4359" max="4360" width="9" customWidth="1"/>
    <col min="4361" max="4361" width="11.85546875" customWidth="1"/>
    <col min="4362" max="4362" width="9" customWidth="1"/>
    <col min="4363" max="4363" width="10.7109375" customWidth="1"/>
    <col min="4364" max="4364" width="12.5703125" customWidth="1"/>
    <col min="4365" max="4608" width="9.140625" customWidth="1"/>
    <col min="4609" max="4609" width="11.7109375" customWidth="1"/>
    <col min="4610" max="4610" width="11.42578125" customWidth="1"/>
    <col min="4611" max="4611" width="9" customWidth="1"/>
    <col min="4612" max="4612" width="11.28515625" customWidth="1"/>
    <col min="4613" max="4613" width="9" customWidth="1"/>
    <col min="4614" max="4614" width="11.42578125" customWidth="1"/>
    <col min="4615" max="4616" width="9" customWidth="1"/>
    <col min="4617" max="4617" width="11.85546875" customWidth="1"/>
    <col min="4618" max="4618" width="9" customWidth="1"/>
    <col min="4619" max="4619" width="10.7109375" customWidth="1"/>
    <col min="4620" max="4620" width="12.5703125" customWidth="1"/>
    <col min="4621" max="4864" width="9.140625" customWidth="1"/>
    <col min="4865" max="4865" width="11.7109375" customWidth="1"/>
    <col min="4866" max="4866" width="11.42578125" customWidth="1"/>
    <col min="4867" max="4867" width="9" customWidth="1"/>
    <col min="4868" max="4868" width="11.28515625" customWidth="1"/>
    <col min="4869" max="4869" width="9" customWidth="1"/>
    <col min="4870" max="4870" width="11.42578125" customWidth="1"/>
    <col min="4871" max="4872" width="9" customWidth="1"/>
    <col min="4873" max="4873" width="11.85546875" customWidth="1"/>
    <col min="4874" max="4874" width="9" customWidth="1"/>
    <col min="4875" max="4875" width="10.7109375" customWidth="1"/>
    <col min="4876" max="4876" width="12.5703125" customWidth="1"/>
    <col min="4877" max="5120" width="9.140625" customWidth="1"/>
    <col min="5121" max="5121" width="11.7109375" customWidth="1"/>
    <col min="5122" max="5122" width="11.42578125" customWidth="1"/>
    <col min="5123" max="5123" width="9" customWidth="1"/>
    <col min="5124" max="5124" width="11.28515625" customWidth="1"/>
    <col min="5125" max="5125" width="9" customWidth="1"/>
    <col min="5126" max="5126" width="11.42578125" customWidth="1"/>
    <col min="5127" max="5128" width="9" customWidth="1"/>
    <col min="5129" max="5129" width="11.85546875" customWidth="1"/>
    <col min="5130" max="5130" width="9" customWidth="1"/>
    <col min="5131" max="5131" width="10.7109375" customWidth="1"/>
    <col min="5132" max="5132" width="12.5703125" customWidth="1"/>
    <col min="5133" max="5376" width="9.140625" customWidth="1"/>
    <col min="5377" max="5377" width="11.7109375" customWidth="1"/>
    <col min="5378" max="5378" width="11.42578125" customWidth="1"/>
    <col min="5379" max="5379" width="9" customWidth="1"/>
    <col min="5380" max="5380" width="11.28515625" customWidth="1"/>
    <col min="5381" max="5381" width="9" customWidth="1"/>
    <col min="5382" max="5382" width="11.42578125" customWidth="1"/>
    <col min="5383" max="5384" width="9" customWidth="1"/>
    <col min="5385" max="5385" width="11.85546875" customWidth="1"/>
    <col min="5386" max="5386" width="9" customWidth="1"/>
    <col min="5387" max="5387" width="10.7109375" customWidth="1"/>
    <col min="5388" max="5388" width="12.5703125" customWidth="1"/>
    <col min="5389" max="5632" width="9.140625" customWidth="1"/>
    <col min="5633" max="5633" width="11.7109375" customWidth="1"/>
    <col min="5634" max="5634" width="11.42578125" customWidth="1"/>
    <col min="5635" max="5635" width="9" customWidth="1"/>
    <col min="5636" max="5636" width="11.28515625" customWidth="1"/>
    <col min="5637" max="5637" width="9" customWidth="1"/>
    <col min="5638" max="5638" width="11.42578125" customWidth="1"/>
    <col min="5639" max="5640" width="9" customWidth="1"/>
    <col min="5641" max="5641" width="11.85546875" customWidth="1"/>
    <col min="5642" max="5642" width="9" customWidth="1"/>
    <col min="5643" max="5643" width="10.7109375" customWidth="1"/>
    <col min="5644" max="5644" width="12.5703125" customWidth="1"/>
    <col min="5645" max="5888" width="9.140625" customWidth="1"/>
    <col min="5889" max="5889" width="11.7109375" customWidth="1"/>
    <col min="5890" max="5890" width="11.42578125" customWidth="1"/>
    <col min="5891" max="5891" width="9" customWidth="1"/>
    <col min="5892" max="5892" width="11.28515625" customWidth="1"/>
    <col min="5893" max="5893" width="9" customWidth="1"/>
    <col min="5894" max="5894" width="11.42578125" customWidth="1"/>
    <col min="5895" max="5896" width="9" customWidth="1"/>
    <col min="5897" max="5897" width="11.85546875" customWidth="1"/>
    <col min="5898" max="5898" width="9" customWidth="1"/>
    <col min="5899" max="5899" width="10.7109375" customWidth="1"/>
    <col min="5900" max="5900" width="12.5703125" customWidth="1"/>
    <col min="5901" max="6144" width="9.140625" customWidth="1"/>
    <col min="6145" max="6145" width="11.7109375" customWidth="1"/>
    <col min="6146" max="6146" width="11.42578125" customWidth="1"/>
    <col min="6147" max="6147" width="9" customWidth="1"/>
    <col min="6148" max="6148" width="11.28515625" customWidth="1"/>
    <col min="6149" max="6149" width="9" customWidth="1"/>
    <col min="6150" max="6150" width="11.42578125" customWidth="1"/>
    <col min="6151" max="6152" width="9" customWidth="1"/>
    <col min="6153" max="6153" width="11.85546875" customWidth="1"/>
    <col min="6154" max="6154" width="9" customWidth="1"/>
    <col min="6155" max="6155" width="10.7109375" customWidth="1"/>
    <col min="6156" max="6156" width="12.5703125" customWidth="1"/>
    <col min="6157" max="6400" width="9.140625" customWidth="1"/>
    <col min="6401" max="6401" width="11.7109375" customWidth="1"/>
    <col min="6402" max="6402" width="11.42578125" customWidth="1"/>
    <col min="6403" max="6403" width="9" customWidth="1"/>
    <col min="6404" max="6404" width="11.28515625" customWidth="1"/>
    <col min="6405" max="6405" width="9" customWidth="1"/>
    <col min="6406" max="6406" width="11.42578125" customWidth="1"/>
    <col min="6407" max="6408" width="9" customWidth="1"/>
    <col min="6409" max="6409" width="11.85546875" customWidth="1"/>
    <col min="6410" max="6410" width="9" customWidth="1"/>
    <col min="6411" max="6411" width="10.7109375" customWidth="1"/>
    <col min="6412" max="6412" width="12.5703125" customWidth="1"/>
    <col min="6413" max="6656" width="9.140625" customWidth="1"/>
    <col min="6657" max="6657" width="11.7109375" customWidth="1"/>
    <col min="6658" max="6658" width="11.42578125" customWidth="1"/>
    <col min="6659" max="6659" width="9" customWidth="1"/>
    <col min="6660" max="6660" width="11.28515625" customWidth="1"/>
    <col min="6661" max="6661" width="9" customWidth="1"/>
    <col min="6662" max="6662" width="11.42578125" customWidth="1"/>
    <col min="6663" max="6664" width="9" customWidth="1"/>
    <col min="6665" max="6665" width="11.85546875" customWidth="1"/>
    <col min="6666" max="6666" width="9" customWidth="1"/>
    <col min="6667" max="6667" width="10.7109375" customWidth="1"/>
    <col min="6668" max="6668" width="12.5703125" customWidth="1"/>
    <col min="6669" max="6912" width="9.140625" customWidth="1"/>
    <col min="6913" max="6913" width="11.7109375" customWidth="1"/>
    <col min="6914" max="6914" width="11.42578125" customWidth="1"/>
    <col min="6915" max="6915" width="9" customWidth="1"/>
    <col min="6916" max="6916" width="11.28515625" customWidth="1"/>
    <col min="6917" max="6917" width="9" customWidth="1"/>
    <col min="6918" max="6918" width="11.42578125" customWidth="1"/>
    <col min="6919" max="6920" width="9" customWidth="1"/>
    <col min="6921" max="6921" width="11.85546875" customWidth="1"/>
    <col min="6922" max="6922" width="9" customWidth="1"/>
    <col min="6923" max="6923" width="10.7109375" customWidth="1"/>
    <col min="6924" max="6924" width="12.5703125" customWidth="1"/>
    <col min="6925" max="7168" width="9.140625" customWidth="1"/>
    <col min="7169" max="7169" width="11.7109375" customWidth="1"/>
    <col min="7170" max="7170" width="11.42578125" customWidth="1"/>
    <col min="7171" max="7171" width="9" customWidth="1"/>
    <col min="7172" max="7172" width="11.28515625" customWidth="1"/>
    <col min="7173" max="7173" width="9" customWidth="1"/>
    <col min="7174" max="7174" width="11.42578125" customWidth="1"/>
    <col min="7175" max="7176" width="9" customWidth="1"/>
    <col min="7177" max="7177" width="11.85546875" customWidth="1"/>
    <col min="7178" max="7178" width="9" customWidth="1"/>
    <col min="7179" max="7179" width="10.7109375" customWidth="1"/>
    <col min="7180" max="7180" width="12.5703125" customWidth="1"/>
    <col min="7181" max="7424" width="9.140625" customWidth="1"/>
    <col min="7425" max="7425" width="11.7109375" customWidth="1"/>
    <col min="7426" max="7426" width="11.42578125" customWidth="1"/>
    <col min="7427" max="7427" width="9" customWidth="1"/>
    <col min="7428" max="7428" width="11.28515625" customWidth="1"/>
    <col min="7429" max="7429" width="9" customWidth="1"/>
    <col min="7430" max="7430" width="11.42578125" customWidth="1"/>
    <col min="7431" max="7432" width="9" customWidth="1"/>
    <col min="7433" max="7433" width="11.85546875" customWidth="1"/>
    <col min="7434" max="7434" width="9" customWidth="1"/>
    <col min="7435" max="7435" width="10.7109375" customWidth="1"/>
    <col min="7436" max="7436" width="12.5703125" customWidth="1"/>
    <col min="7437" max="7680" width="9.140625" customWidth="1"/>
    <col min="7681" max="7681" width="11.7109375" customWidth="1"/>
    <col min="7682" max="7682" width="11.42578125" customWidth="1"/>
    <col min="7683" max="7683" width="9" customWidth="1"/>
    <col min="7684" max="7684" width="11.28515625" customWidth="1"/>
    <col min="7685" max="7685" width="9" customWidth="1"/>
    <col min="7686" max="7686" width="11.42578125" customWidth="1"/>
    <col min="7687" max="7688" width="9" customWidth="1"/>
    <col min="7689" max="7689" width="11.85546875" customWidth="1"/>
    <col min="7690" max="7690" width="9" customWidth="1"/>
    <col min="7691" max="7691" width="10.7109375" customWidth="1"/>
    <col min="7692" max="7692" width="12.5703125" customWidth="1"/>
    <col min="7693" max="7936" width="9.140625" customWidth="1"/>
    <col min="7937" max="7937" width="11.7109375" customWidth="1"/>
    <col min="7938" max="7938" width="11.42578125" customWidth="1"/>
    <col min="7939" max="7939" width="9" customWidth="1"/>
    <col min="7940" max="7940" width="11.28515625" customWidth="1"/>
    <col min="7941" max="7941" width="9" customWidth="1"/>
    <col min="7942" max="7942" width="11.42578125" customWidth="1"/>
    <col min="7943" max="7944" width="9" customWidth="1"/>
    <col min="7945" max="7945" width="11.85546875" customWidth="1"/>
    <col min="7946" max="7946" width="9" customWidth="1"/>
    <col min="7947" max="7947" width="10.7109375" customWidth="1"/>
    <col min="7948" max="7948" width="12.5703125" customWidth="1"/>
    <col min="7949" max="8192" width="9.140625" customWidth="1"/>
    <col min="8193" max="8193" width="11.7109375" customWidth="1"/>
    <col min="8194" max="8194" width="11.42578125" customWidth="1"/>
    <col min="8195" max="8195" width="9" customWidth="1"/>
    <col min="8196" max="8196" width="11.28515625" customWidth="1"/>
    <col min="8197" max="8197" width="9" customWidth="1"/>
    <col min="8198" max="8198" width="11.42578125" customWidth="1"/>
    <col min="8199" max="8200" width="9" customWidth="1"/>
    <col min="8201" max="8201" width="11.85546875" customWidth="1"/>
    <col min="8202" max="8202" width="9" customWidth="1"/>
    <col min="8203" max="8203" width="10.7109375" customWidth="1"/>
    <col min="8204" max="8204" width="12.5703125" customWidth="1"/>
    <col min="8205" max="8448" width="9.140625" customWidth="1"/>
    <col min="8449" max="8449" width="11.7109375" customWidth="1"/>
    <col min="8450" max="8450" width="11.42578125" customWidth="1"/>
    <col min="8451" max="8451" width="9" customWidth="1"/>
    <col min="8452" max="8452" width="11.28515625" customWidth="1"/>
    <col min="8453" max="8453" width="9" customWidth="1"/>
    <col min="8454" max="8454" width="11.42578125" customWidth="1"/>
    <col min="8455" max="8456" width="9" customWidth="1"/>
    <col min="8457" max="8457" width="11.85546875" customWidth="1"/>
    <col min="8458" max="8458" width="9" customWidth="1"/>
    <col min="8459" max="8459" width="10.7109375" customWidth="1"/>
    <col min="8460" max="8460" width="12.5703125" customWidth="1"/>
    <col min="8461" max="8704" width="9.140625" customWidth="1"/>
    <col min="8705" max="8705" width="11.7109375" customWidth="1"/>
    <col min="8706" max="8706" width="11.42578125" customWidth="1"/>
    <col min="8707" max="8707" width="9" customWidth="1"/>
    <col min="8708" max="8708" width="11.28515625" customWidth="1"/>
    <col min="8709" max="8709" width="9" customWidth="1"/>
    <col min="8710" max="8710" width="11.42578125" customWidth="1"/>
    <col min="8711" max="8712" width="9" customWidth="1"/>
    <col min="8713" max="8713" width="11.85546875" customWidth="1"/>
    <col min="8714" max="8714" width="9" customWidth="1"/>
    <col min="8715" max="8715" width="10.7109375" customWidth="1"/>
    <col min="8716" max="8716" width="12.5703125" customWidth="1"/>
    <col min="8717" max="8960" width="9.140625" customWidth="1"/>
    <col min="8961" max="8961" width="11.7109375" customWidth="1"/>
    <col min="8962" max="8962" width="11.42578125" customWidth="1"/>
    <col min="8963" max="8963" width="9" customWidth="1"/>
    <col min="8964" max="8964" width="11.28515625" customWidth="1"/>
    <col min="8965" max="8965" width="9" customWidth="1"/>
    <col min="8966" max="8966" width="11.42578125" customWidth="1"/>
    <col min="8967" max="8968" width="9" customWidth="1"/>
    <col min="8969" max="8969" width="11.85546875" customWidth="1"/>
    <col min="8970" max="8970" width="9" customWidth="1"/>
    <col min="8971" max="8971" width="10.7109375" customWidth="1"/>
    <col min="8972" max="8972" width="12.5703125" customWidth="1"/>
    <col min="8973" max="9216" width="9.140625" customWidth="1"/>
    <col min="9217" max="9217" width="11.7109375" customWidth="1"/>
    <col min="9218" max="9218" width="11.42578125" customWidth="1"/>
    <col min="9219" max="9219" width="9" customWidth="1"/>
    <col min="9220" max="9220" width="11.28515625" customWidth="1"/>
    <col min="9221" max="9221" width="9" customWidth="1"/>
    <col min="9222" max="9222" width="11.42578125" customWidth="1"/>
    <col min="9223" max="9224" width="9" customWidth="1"/>
    <col min="9225" max="9225" width="11.85546875" customWidth="1"/>
    <col min="9226" max="9226" width="9" customWidth="1"/>
    <col min="9227" max="9227" width="10.7109375" customWidth="1"/>
    <col min="9228" max="9228" width="12.5703125" customWidth="1"/>
    <col min="9229" max="9472" width="9.140625" customWidth="1"/>
    <col min="9473" max="9473" width="11.7109375" customWidth="1"/>
    <col min="9474" max="9474" width="11.42578125" customWidth="1"/>
    <col min="9475" max="9475" width="9" customWidth="1"/>
    <col min="9476" max="9476" width="11.28515625" customWidth="1"/>
    <col min="9477" max="9477" width="9" customWidth="1"/>
    <col min="9478" max="9478" width="11.42578125" customWidth="1"/>
    <col min="9479" max="9480" width="9" customWidth="1"/>
    <col min="9481" max="9481" width="11.85546875" customWidth="1"/>
    <col min="9482" max="9482" width="9" customWidth="1"/>
    <col min="9483" max="9483" width="10.7109375" customWidth="1"/>
    <col min="9484" max="9484" width="12.5703125" customWidth="1"/>
    <col min="9485" max="9728" width="9.140625" customWidth="1"/>
    <col min="9729" max="9729" width="11.7109375" customWidth="1"/>
    <col min="9730" max="9730" width="11.42578125" customWidth="1"/>
    <col min="9731" max="9731" width="9" customWidth="1"/>
    <col min="9732" max="9732" width="11.28515625" customWidth="1"/>
    <col min="9733" max="9733" width="9" customWidth="1"/>
    <col min="9734" max="9734" width="11.42578125" customWidth="1"/>
    <col min="9735" max="9736" width="9" customWidth="1"/>
    <col min="9737" max="9737" width="11.85546875" customWidth="1"/>
    <col min="9738" max="9738" width="9" customWidth="1"/>
    <col min="9739" max="9739" width="10.7109375" customWidth="1"/>
    <col min="9740" max="9740" width="12.5703125" customWidth="1"/>
    <col min="9741" max="9984" width="9.140625" customWidth="1"/>
    <col min="9985" max="9985" width="11.7109375" customWidth="1"/>
    <col min="9986" max="9986" width="11.42578125" customWidth="1"/>
    <col min="9987" max="9987" width="9" customWidth="1"/>
    <col min="9988" max="9988" width="11.28515625" customWidth="1"/>
    <col min="9989" max="9989" width="9" customWidth="1"/>
    <col min="9990" max="9990" width="11.42578125" customWidth="1"/>
    <col min="9991" max="9992" width="9" customWidth="1"/>
    <col min="9993" max="9993" width="11.85546875" customWidth="1"/>
    <col min="9994" max="9994" width="9" customWidth="1"/>
    <col min="9995" max="9995" width="10.7109375" customWidth="1"/>
    <col min="9996" max="9996" width="12.5703125" customWidth="1"/>
    <col min="9997" max="10240" width="9.140625" customWidth="1"/>
    <col min="10241" max="10241" width="11.7109375" customWidth="1"/>
    <col min="10242" max="10242" width="11.42578125" customWidth="1"/>
    <col min="10243" max="10243" width="9" customWidth="1"/>
    <col min="10244" max="10244" width="11.28515625" customWidth="1"/>
    <col min="10245" max="10245" width="9" customWidth="1"/>
    <col min="10246" max="10246" width="11.42578125" customWidth="1"/>
    <col min="10247" max="10248" width="9" customWidth="1"/>
    <col min="10249" max="10249" width="11.85546875" customWidth="1"/>
    <col min="10250" max="10250" width="9" customWidth="1"/>
    <col min="10251" max="10251" width="10.7109375" customWidth="1"/>
    <col min="10252" max="10252" width="12.5703125" customWidth="1"/>
    <col min="10253" max="10496" width="9.140625" customWidth="1"/>
    <col min="10497" max="10497" width="11.7109375" customWidth="1"/>
    <col min="10498" max="10498" width="11.42578125" customWidth="1"/>
    <col min="10499" max="10499" width="9" customWidth="1"/>
    <col min="10500" max="10500" width="11.28515625" customWidth="1"/>
    <col min="10501" max="10501" width="9" customWidth="1"/>
    <col min="10502" max="10502" width="11.42578125" customWidth="1"/>
    <col min="10503" max="10504" width="9" customWidth="1"/>
    <col min="10505" max="10505" width="11.85546875" customWidth="1"/>
    <col min="10506" max="10506" width="9" customWidth="1"/>
    <col min="10507" max="10507" width="10.7109375" customWidth="1"/>
    <col min="10508" max="10508" width="12.5703125" customWidth="1"/>
    <col min="10509" max="10752" width="9.140625" customWidth="1"/>
    <col min="10753" max="10753" width="11.7109375" customWidth="1"/>
    <col min="10754" max="10754" width="11.42578125" customWidth="1"/>
    <col min="10755" max="10755" width="9" customWidth="1"/>
    <col min="10756" max="10756" width="11.28515625" customWidth="1"/>
    <col min="10757" max="10757" width="9" customWidth="1"/>
    <col min="10758" max="10758" width="11.42578125" customWidth="1"/>
    <col min="10759" max="10760" width="9" customWidth="1"/>
    <col min="10761" max="10761" width="11.85546875" customWidth="1"/>
    <col min="10762" max="10762" width="9" customWidth="1"/>
    <col min="10763" max="10763" width="10.7109375" customWidth="1"/>
    <col min="10764" max="10764" width="12.5703125" customWidth="1"/>
    <col min="10765" max="11008" width="9.140625" customWidth="1"/>
    <col min="11009" max="11009" width="11.7109375" customWidth="1"/>
    <col min="11010" max="11010" width="11.42578125" customWidth="1"/>
    <col min="11011" max="11011" width="9" customWidth="1"/>
    <col min="11012" max="11012" width="11.28515625" customWidth="1"/>
    <col min="11013" max="11013" width="9" customWidth="1"/>
    <col min="11014" max="11014" width="11.42578125" customWidth="1"/>
    <col min="11015" max="11016" width="9" customWidth="1"/>
    <col min="11017" max="11017" width="11.85546875" customWidth="1"/>
    <col min="11018" max="11018" width="9" customWidth="1"/>
    <col min="11019" max="11019" width="10.7109375" customWidth="1"/>
    <col min="11020" max="11020" width="12.5703125" customWidth="1"/>
    <col min="11021" max="11264" width="9.140625" customWidth="1"/>
    <col min="11265" max="11265" width="11.7109375" customWidth="1"/>
    <col min="11266" max="11266" width="11.42578125" customWidth="1"/>
    <col min="11267" max="11267" width="9" customWidth="1"/>
    <col min="11268" max="11268" width="11.28515625" customWidth="1"/>
    <col min="11269" max="11269" width="9" customWidth="1"/>
    <col min="11270" max="11270" width="11.42578125" customWidth="1"/>
    <col min="11271" max="11272" width="9" customWidth="1"/>
    <col min="11273" max="11273" width="11.85546875" customWidth="1"/>
    <col min="11274" max="11274" width="9" customWidth="1"/>
    <col min="11275" max="11275" width="10.7109375" customWidth="1"/>
    <col min="11276" max="11276" width="12.5703125" customWidth="1"/>
    <col min="11277" max="11520" width="9.140625" customWidth="1"/>
    <col min="11521" max="11521" width="11.7109375" customWidth="1"/>
    <col min="11522" max="11522" width="11.42578125" customWidth="1"/>
    <col min="11523" max="11523" width="9" customWidth="1"/>
    <col min="11524" max="11524" width="11.28515625" customWidth="1"/>
    <col min="11525" max="11525" width="9" customWidth="1"/>
    <col min="11526" max="11526" width="11.42578125" customWidth="1"/>
    <col min="11527" max="11528" width="9" customWidth="1"/>
    <col min="11529" max="11529" width="11.85546875" customWidth="1"/>
    <col min="11530" max="11530" width="9" customWidth="1"/>
    <col min="11531" max="11531" width="10.7109375" customWidth="1"/>
    <col min="11532" max="11532" width="12.5703125" customWidth="1"/>
    <col min="11533" max="11776" width="9.140625" customWidth="1"/>
    <col min="11777" max="11777" width="11.7109375" customWidth="1"/>
    <col min="11778" max="11778" width="11.42578125" customWidth="1"/>
    <col min="11779" max="11779" width="9" customWidth="1"/>
    <col min="11780" max="11780" width="11.28515625" customWidth="1"/>
    <col min="11781" max="11781" width="9" customWidth="1"/>
    <col min="11782" max="11782" width="11.42578125" customWidth="1"/>
    <col min="11783" max="11784" width="9" customWidth="1"/>
    <col min="11785" max="11785" width="11.85546875" customWidth="1"/>
    <col min="11786" max="11786" width="9" customWidth="1"/>
    <col min="11787" max="11787" width="10.7109375" customWidth="1"/>
    <col min="11788" max="11788" width="12.5703125" customWidth="1"/>
    <col min="11789" max="12032" width="9.140625" customWidth="1"/>
    <col min="12033" max="12033" width="11.7109375" customWidth="1"/>
    <col min="12034" max="12034" width="11.42578125" customWidth="1"/>
    <col min="12035" max="12035" width="9" customWidth="1"/>
    <col min="12036" max="12036" width="11.28515625" customWidth="1"/>
    <col min="12037" max="12037" width="9" customWidth="1"/>
    <col min="12038" max="12038" width="11.42578125" customWidth="1"/>
    <col min="12039" max="12040" width="9" customWidth="1"/>
    <col min="12041" max="12041" width="11.85546875" customWidth="1"/>
    <col min="12042" max="12042" width="9" customWidth="1"/>
    <col min="12043" max="12043" width="10.7109375" customWidth="1"/>
    <col min="12044" max="12044" width="12.5703125" customWidth="1"/>
    <col min="12045" max="12288" width="9.140625" customWidth="1"/>
    <col min="12289" max="12289" width="11.7109375" customWidth="1"/>
    <col min="12290" max="12290" width="11.42578125" customWidth="1"/>
    <col min="12291" max="12291" width="9" customWidth="1"/>
    <col min="12292" max="12292" width="11.28515625" customWidth="1"/>
    <col min="12293" max="12293" width="9" customWidth="1"/>
    <col min="12294" max="12294" width="11.42578125" customWidth="1"/>
    <col min="12295" max="12296" width="9" customWidth="1"/>
    <col min="12297" max="12297" width="11.85546875" customWidth="1"/>
    <col min="12298" max="12298" width="9" customWidth="1"/>
    <col min="12299" max="12299" width="10.7109375" customWidth="1"/>
    <col min="12300" max="12300" width="12.5703125" customWidth="1"/>
    <col min="12301" max="12544" width="9.140625" customWidth="1"/>
    <col min="12545" max="12545" width="11.7109375" customWidth="1"/>
    <col min="12546" max="12546" width="11.42578125" customWidth="1"/>
    <col min="12547" max="12547" width="9" customWidth="1"/>
    <col min="12548" max="12548" width="11.28515625" customWidth="1"/>
    <col min="12549" max="12549" width="9" customWidth="1"/>
    <col min="12550" max="12550" width="11.42578125" customWidth="1"/>
    <col min="12551" max="12552" width="9" customWidth="1"/>
    <col min="12553" max="12553" width="11.85546875" customWidth="1"/>
    <col min="12554" max="12554" width="9" customWidth="1"/>
    <col min="12555" max="12555" width="10.7109375" customWidth="1"/>
    <col min="12556" max="12556" width="12.5703125" customWidth="1"/>
    <col min="12557" max="12800" width="9.140625" customWidth="1"/>
    <col min="12801" max="12801" width="11.7109375" customWidth="1"/>
    <col min="12802" max="12802" width="11.42578125" customWidth="1"/>
    <col min="12803" max="12803" width="9" customWidth="1"/>
    <col min="12804" max="12804" width="11.28515625" customWidth="1"/>
    <col min="12805" max="12805" width="9" customWidth="1"/>
    <col min="12806" max="12806" width="11.42578125" customWidth="1"/>
    <col min="12807" max="12808" width="9" customWidth="1"/>
    <col min="12809" max="12809" width="11.85546875" customWidth="1"/>
    <col min="12810" max="12810" width="9" customWidth="1"/>
    <col min="12811" max="12811" width="10.7109375" customWidth="1"/>
    <col min="12812" max="12812" width="12.5703125" customWidth="1"/>
    <col min="12813" max="13056" width="9.140625" customWidth="1"/>
    <col min="13057" max="13057" width="11.7109375" customWidth="1"/>
    <col min="13058" max="13058" width="11.42578125" customWidth="1"/>
    <col min="13059" max="13059" width="9" customWidth="1"/>
    <col min="13060" max="13060" width="11.28515625" customWidth="1"/>
    <col min="13061" max="13061" width="9" customWidth="1"/>
    <col min="13062" max="13062" width="11.42578125" customWidth="1"/>
    <col min="13063" max="13064" width="9" customWidth="1"/>
    <col min="13065" max="13065" width="11.85546875" customWidth="1"/>
    <col min="13066" max="13066" width="9" customWidth="1"/>
    <col min="13067" max="13067" width="10.7109375" customWidth="1"/>
    <col min="13068" max="13068" width="12.5703125" customWidth="1"/>
    <col min="13069" max="13312" width="9.140625" customWidth="1"/>
    <col min="13313" max="13313" width="11.7109375" customWidth="1"/>
    <col min="13314" max="13314" width="11.42578125" customWidth="1"/>
    <col min="13315" max="13315" width="9" customWidth="1"/>
    <col min="13316" max="13316" width="11.28515625" customWidth="1"/>
    <col min="13317" max="13317" width="9" customWidth="1"/>
    <col min="13318" max="13318" width="11.42578125" customWidth="1"/>
    <col min="13319" max="13320" width="9" customWidth="1"/>
    <col min="13321" max="13321" width="11.85546875" customWidth="1"/>
    <col min="13322" max="13322" width="9" customWidth="1"/>
    <col min="13323" max="13323" width="10.7109375" customWidth="1"/>
    <col min="13324" max="13324" width="12.5703125" customWidth="1"/>
    <col min="13325" max="13568" width="9.140625" customWidth="1"/>
    <col min="13569" max="13569" width="11.7109375" customWidth="1"/>
    <col min="13570" max="13570" width="11.42578125" customWidth="1"/>
    <col min="13571" max="13571" width="9" customWidth="1"/>
    <col min="13572" max="13572" width="11.28515625" customWidth="1"/>
    <col min="13573" max="13573" width="9" customWidth="1"/>
    <col min="13574" max="13574" width="11.42578125" customWidth="1"/>
    <col min="13575" max="13576" width="9" customWidth="1"/>
    <col min="13577" max="13577" width="11.85546875" customWidth="1"/>
    <col min="13578" max="13578" width="9" customWidth="1"/>
    <col min="13579" max="13579" width="10.7109375" customWidth="1"/>
    <col min="13580" max="13580" width="12.5703125" customWidth="1"/>
    <col min="13581" max="13824" width="9.140625" customWidth="1"/>
    <col min="13825" max="13825" width="11.7109375" customWidth="1"/>
    <col min="13826" max="13826" width="11.42578125" customWidth="1"/>
    <col min="13827" max="13827" width="9" customWidth="1"/>
    <col min="13828" max="13828" width="11.28515625" customWidth="1"/>
    <col min="13829" max="13829" width="9" customWidth="1"/>
    <col min="13830" max="13830" width="11.42578125" customWidth="1"/>
    <col min="13831" max="13832" width="9" customWidth="1"/>
    <col min="13833" max="13833" width="11.85546875" customWidth="1"/>
    <col min="13834" max="13834" width="9" customWidth="1"/>
    <col min="13835" max="13835" width="10.7109375" customWidth="1"/>
    <col min="13836" max="13836" width="12.5703125" customWidth="1"/>
    <col min="13837" max="14080" width="9.140625" customWidth="1"/>
    <col min="14081" max="14081" width="11.7109375" customWidth="1"/>
    <col min="14082" max="14082" width="11.42578125" customWidth="1"/>
    <col min="14083" max="14083" width="9" customWidth="1"/>
    <col min="14084" max="14084" width="11.28515625" customWidth="1"/>
    <col min="14085" max="14085" width="9" customWidth="1"/>
    <col min="14086" max="14086" width="11.42578125" customWidth="1"/>
    <col min="14087" max="14088" width="9" customWidth="1"/>
    <col min="14089" max="14089" width="11.85546875" customWidth="1"/>
    <col min="14090" max="14090" width="9" customWidth="1"/>
    <col min="14091" max="14091" width="10.7109375" customWidth="1"/>
    <col min="14092" max="14092" width="12.5703125" customWidth="1"/>
    <col min="14093" max="14336" width="9.140625" customWidth="1"/>
    <col min="14337" max="14337" width="11.7109375" customWidth="1"/>
    <col min="14338" max="14338" width="11.42578125" customWidth="1"/>
    <col min="14339" max="14339" width="9" customWidth="1"/>
    <col min="14340" max="14340" width="11.28515625" customWidth="1"/>
    <col min="14341" max="14341" width="9" customWidth="1"/>
    <col min="14342" max="14342" width="11.42578125" customWidth="1"/>
    <col min="14343" max="14344" width="9" customWidth="1"/>
    <col min="14345" max="14345" width="11.85546875" customWidth="1"/>
    <col min="14346" max="14346" width="9" customWidth="1"/>
    <col min="14347" max="14347" width="10.7109375" customWidth="1"/>
    <col min="14348" max="14348" width="12.5703125" customWidth="1"/>
    <col min="14349" max="14592" width="9.140625" customWidth="1"/>
    <col min="14593" max="14593" width="11.7109375" customWidth="1"/>
    <col min="14594" max="14594" width="11.42578125" customWidth="1"/>
    <col min="14595" max="14595" width="9" customWidth="1"/>
    <col min="14596" max="14596" width="11.28515625" customWidth="1"/>
    <col min="14597" max="14597" width="9" customWidth="1"/>
    <col min="14598" max="14598" width="11.42578125" customWidth="1"/>
    <col min="14599" max="14600" width="9" customWidth="1"/>
    <col min="14601" max="14601" width="11.85546875" customWidth="1"/>
    <col min="14602" max="14602" width="9" customWidth="1"/>
    <col min="14603" max="14603" width="10.7109375" customWidth="1"/>
    <col min="14604" max="14604" width="12.5703125" customWidth="1"/>
    <col min="14605" max="14848" width="9.140625" customWidth="1"/>
    <col min="14849" max="14849" width="11.7109375" customWidth="1"/>
    <col min="14850" max="14850" width="11.42578125" customWidth="1"/>
    <col min="14851" max="14851" width="9" customWidth="1"/>
    <col min="14852" max="14852" width="11.28515625" customWidth="1"/>
    <col min="14853" max="14853" width="9" customWidth="1"/>
    <col min="14854" max="14854" width="11.42578125" customWidth="1"/>
    <col min="14855" max="14856" width="9" customWidth="1"/>
    <col min="14857" max="14857" width="11.85546875" customWidth="1"/>
    <col min="14858" max="14858" width="9" customWidth="1"/>
    <col min="14859" max="14859" width="10.7109375" customWidth="1"/>
    <col min="14860" max="14860" width="12.5703125" customWidth="1"/>
    <col min="14861" max="15104" width="9.140625" customWidth="1"/>
    <col min="15105" max="15105" width="11.7109375" customWidth="1"/>
    <col min="15106" max="15106" width="11.42578125" customWidth="1"/>
    <col min="15107" max="15107" width="9" customWidth="1"/>
    <col min="15108" max="15108" width="11.28515625" customWidth="1"/>
    <col min="15109" max="15109" width="9" customWidth="1"/>
    <col min="15110" max="15110" width="11.42578125" customWidth="1"/>
    <col min="15111" max="15112" width="9" customWidth="1"/>
    <col min="15113" max="15113" width="11.85546875" customWidth="1"/>
    <col min="15114" max="15114" width="9" customWidth="1"/>
    <col min="15115" max="15115" width="10.7109375" customWidth="1"/>
    <col min="15116" max="15116" width="12.5703125" customWidth="1"/>
    <col min="15117" max="15360" width="9.140625" customWidth="1"/>
    <col min="15361" max="15361" width="11.7109375" customWidth="1"/>
    <col min="15362" max="15362" width="11.42578125" customWidth="1"/>
    <col min="15363" max="15363" width="9" customWidth="1"/>
    <col min="15364" max="15364" width="11.28515625" customWidth="1"/>
    <col min="15365" max="15365" width="9" customWidth="1"/>
    <col min="15366" max="15366" width="11.42578125" customWidth="1"/>
    <col min="15367" max="15368" width="9" customWidth="1"/>
    <col min="15369" max="15369" width="11.85546875" customWidth="1"/>
    <col min="15370" max="15370" width="9" customWidth="1"/>
    <col min="15371" max="15371" width="10.7109375" customWidth="1"/>
    <col min="15372" max="15372" width="12.5703125" customWidth="1"/>
    <col min="15373" max="15616" width="9.140625" customWidth="1"/>
    <col min="15617" max="15617" width="11.7109375" customWidth="1"/>
    <col min="15618" max="15618" width="11.42578125" customWidth="1"/>
    <col min="15619" max="15619" width="9" customWidth="1"/>
    <col min="15620" max="15620" width="11.28515625" customWidth="1"/>
    <col min="15621" max="15621" width="9" customWidth="1"/>
    <col min="15622" max="15622" width="11.42578125" customWidth="1"/>
    <col min="15623" max="15624" width="9" customWidth="1"/>
    <col min="15625" max="15625" width="11.85546875" customWidth="1"/>
    <col min="15626" max="15626" width="9" customWidth="1"/>
    <col min="15627" max="15627" width="10.7109375" customWidth="1"/>
    <col min="15628" max="15628" width="12.5703125" customWidth="1"/>
    <col min="15629" max="15872" width="9.140625" customWidth="1"/>
    <col min="15873" max="15873" width="11.7109375" customWidth="1"/>
    <col min="15874" max="15874" width="11.42578125" customWidth="1"/>
    <col min="15875" max="15875" width="9" customWidth="1"/>
    <col min="15876" max="15876" width="11.28515625" customWidth="1"/>
    <col min="15877" max="15877" width="9" customWidth="1"/>
    <col min="15878" max="15878" width="11.42578125" customWidth="1"/>
    <col min="15879" max="15880" width="9" customWidth="1"/>
    <col min="15881" max="15881" width="11.85546875" customWidth="1"/>
    <col min="15882" max="15882" width="9" customWidth="1"/>
    <col min="15883" max="15883" width="10.7109375" customWidth="1"/>
    <col min="15884" max="15884" width="12.5703125" customWidth="1"/>
    <col min="15885" max="16128" width="9.140625" customWidth="1"/>
    <col min="16129" max="16129" width="11.7109375" customWidth="1"/>
    <col min="16130" max="16130" width="11.42578125" customWidth="1"/>
    <col min="16131" max="16131" width="9" customWidth="1"/>
    <col min="16132" max="16132" width="11.28515625" customWidth="1"/>
    <col min="16133" max="16133" width="9" customWidth="1"/>
    <col min="16134" max="16134" width="11.42578125" customWidth="1"/>
    <col min="16135" max="16136" width="9" customWidth="1"/>
    <col min="16137" max="16137" width="11.85546875" customWidth="1"/>
    <col min="16138" max="16138" width="9" customWidth="1"/>
    <col min="16139" max="16139" width="10.7109375" customWidth="1"/>
    <col min="16140" max="16140" width="12.5703125" customWidth="1"/>
    <col min="16141" max="16384" width="9.140625" customWidth="1"/>
  </cols>
  <sheetData>
    <row r="1" spans="1:12" ht="45.75" customHeight="1" x14ac:dyDescent="0.25">
      <c r="I1" s="493" t="s">
        <v>2244</v>
      </c>
      <c r="J1" s="493"/>
      <c r="K1" s="493"/>
      <c r="L1" s="493"/>
    </row>
    <row r="2" spans="1:12" ht="15.95" customHeight="1" x14ac:dyDescent="0.25">
      <c r="A2" s="494" t="s">
        <v>2243</v>
      </c>
      <c r="B2" s="494"/>
      <c r="C2" s="494"/>
      <c r="D2" s="494"/>
      <c r="E2" s="494"/>
      <c r="F2" s="494"/>
      <c r="G2" s="494"/>
      <c r="H2" s="494"/>
      <c r="I2" s="494"/>
      <c r="J2" s="494"/>
      <c r="K2" s="494"/>
      <c r="L2" s="494"/>
    </row>
    <row r="3" spans="1:12" ht="31.5" customHeight="1" x14ac:dyDescent="0.25">
      <c r="A3" s="488" t="s">
        <v>119</v>
      </c>
      <c r="B3" s="490" t="s">
        <v>120</v>
      </c>
      <c r="C3" s="492" t="s">
        <v>121</v>
      </c>
      <c r="D3" s="492"/>
      <c r="E3" s="492"/>
      <c r="F3" s="492"/>
      <c r="G3" s="492"/>
      <c r="H3" s="492" t="s">
        <v>122</v>
      </c>
      <c r="I3" s="492"/>
      <c r="J3" s="492"/>
      <c r="K3" s="492"/>
      <c r="L3" s="492"/>
    </row>
    <row r="4" spans="1:12" ht="26.45" customHeight="1" x14ac:dyDescent="0.25">
      <c r="A4" s="489"/>
      <c r="B4" s="491"/>
      <c r="C4" s="131" t="s">
        <v>123</v>
      </c>
      <c r="D4" s="132" t="s">
        <v>124</v>
      </c>
      <c r="E4" s="131" t="s">
        <v>20</v>
      </c>
      <c r="F4" s="132" t="s">
        <v>125</v>
      </c>
      <c r="G4" s="131" t="s">
        <v>126</v>
      </c>
      <c r="H4" s="131" t="s">
        <v>123</v>
      </c>
      <c r="I4" s="132" t="s">
        <v>124</v>
      </c>
      <c r="J4" s="131" t="s">
        <v>20</v>
      </c>
      <c r="K4" s="132" t="s">
        <v>125</v>
      </c>
      <c r="L4" s="131" t="s">
        <v>126</v>
      </c>
    </row>
    <row r="5" spans="1:12" x14ac:dyDescent="0.25">
      <c r="A5" s="487" t="s">
        <v>34</v>
      </c>
      <c r="B5" s="487"/>
      <c r="C5" s="133">
        <v>11476</v>
      </c>
      <c r="D5" s="133">
        <v>4435</v>
      </c>
      <c r="E5" s="134">
        <v>506</v>
      </c>
      <c r="F5" s="133">
        <v>2335</v>
      </c>
      <c r="G5" s="135">
        <v>18752</v>
      </c>
      <c r="H5" s="133">
        <v>2386262</v>
      </c>
      <c r="I5" s="133">
        <v>922192</v>
      </c>
      <c r="J5" s="133">
        <v>105215</v>
      </c>
      <c r="K5" s="133">
        <v>485528</v>
      </c>
      <c r="L5" s="136">
        <v>3899197</v>
      </c>
    </row>
    <row r="6" spans="1:12" x14ac:dyDescent="0.25">
      <c r="A6" s="487" t="s">
        <v>35</v>
      </c>
      <c r="B6" s="487"/>
      <c r="C6" s="133">
        <v>3253</v>
      </c>
      <c r="D6" s="134">
        <v>461</v>
      </c>
      <c r="E6" s="134">
        <v>798</v>
      </c>
      <c r="F6" s="133">
        <v>1019</v>
      </c>
      <c r="G6" s="135">
        <v>5531</v>
      </c>
      <c r="H6" s="133">
        <v>638491</v>
      </c>
      <c r="I6" s="133">
        <v>90484</v>
      </c>
      <c r="J6" s="133">
        <v>156629</v>
      </c>
      <c r="K6" s="133">
        <v>200007</v>
      </c>
      <c r="L6" s="136">
        <v>1085611</v>
      </c>
    </row>
    <row r="7" spans="1:12" x14ac:dyDescent="0.25">
      <c r="A7" s="487" t="s">
        <v>36</v>
      </c>
      <c r="B7" s="487"/>
      <c r="C7" s="133">
        <v>65008</v>
      </c>
      <c r="D7" s="133">
        <v>3610</v>
      </c>
      <c r="E7" s="133">
        <v>2413</v>
      </c>
      <c r="F7" s="133">
        <v>10457</v>
      </c>
      <c r="G7" s="135">
        <v>81488</v>
      </c>
      <c r="H7" s="133">
        <v>14408969</v>
      </c>
      <c r="I7" s="133">
        <v>800153</v>
      </c>
      <c r="J7" s="133">
        <v>534839</v>
      </c>
      <c r="K7" s="133">
        <v>2317785</v>
      </c>
      <c r="L7" s="136">
        <v>18061746</v>
      </c>
    </row>
    <row r="8" spans="1:12" x14ac:dyDescent="0.25">
      <c r="A8" s="487" t="s">
        <v>37</v>
      </c>
      <c r="B8" s="487"/>
      <c r="C8" s="133">
        <v>61665</v>
      </c>
      <c r="D8" s="133">
        <v>6629</v>
      </c>
      <c r="E8" s="133">
        <v>6135</v>
      </c>
      <c r="F8" s="133">
        <v>18066</v>
      </c>
      <c r="G8" s="135">
        <v>92495</v>
      </c>
      <c r="H8" s="133">
        <v>13184748</v>
      </c>
      <c r="I8" s="133">
        <v>1417363</v>
      </c>
      <c r="J8" s="133">
        <v>1311740</v>
      </c>
      <c r="K8" s="133">
        <v>3862737</v>
      </c>
      <c r="L8" s="136">
        <v>19776588</v>
      </c>
    </row>
    <row r="9" spans="1:12" x14ac:dyDescent="0.25">
      <c r="A9" s="487" t="s">
        <v>38</v>
      </c>
      <c r="B9" s="487"/>
      <c r="C9" s="133">
        <v>77063</v>
      </c>
      <c r="D9" s="133">
        <v>7823</v>
      </c>
      <c r="E9" s="133">
        <v>2453</v>
      </c>
      <c r="F9" s="133">
        <v>8439</v>
      </c>
      <c r="G9" s="135">
        <v>95778</v>
      </c>
      <c r="H9" s="133">
        <v>21468596</v>
      </c>
      <c r="I9" s="133">
        <v>2179370</v>
      </c>
      <c r="J9" s="133">
        <v>683369</v>
      </c>
      <c r="K9" s="133">
        <v>2350979</v>
      </c>
      <c r="L9" s="136">
        <v>26682314</v>
      </c>
    </row>
    <row r="10" spans="1:12" x14ac:dyDescent="0.25">
      <c r="A10" s="487" t="s">
        <v>39</v>
      </c>
      <c r="B10" s="487"/>
      <c r="C10" s="133">
        <v>61567</v>
      </c>
      <c r="D10" s="133">
        <v>11175</v>
      </c>
      <c r="E10" s="133">
        <v>2622</v>
      </c>
      <c r="F10" s="133">
        <v>15816</v>
      </c>
      <c r="G10" s="135">
        <v>91180</v>
      </c>
      <c r="H10" s="133">
        <v>15315561</v>
      </c>
      <c r="I10" s="133">
        <v>2779921</v>
      </c>
      <c r="J10" s="133">
        <v>652255</v>
      </c>
      <c r="K10" s="133">
        <v>3934428</v>
      </c>
      <c r="L10" s="136">
        <v>22682165</v>
      </c>
    </row>
    <row r="11" spans="1:12" x14ac:dyDescent="0.25">
      <c r="A11" s="487" t="s">
        <v>40</v>
      </c>
      <c r="B11" s="487"/>
      <c r="C11" s="133">
        <v>43358</v>
      </c>
      <c r="D11" s="133">
        <v>4012</v>
      </c>
      <c r="E11" s="133">
        <v>2026</v>
      </c>
      <c r="F11" s="133">
        <v>6932</v>
      </c>
      <c r="G11" s="135">
        <v>56328</v>
      </c>
      <c r="H11" s="133">
        <v>22059322</v>
      </c>
      <c r="I11" s="133">
        <v>2041192</v>
      </c>
      <c r="J11" s="133">
        <v>1030771</v>
      </c>
      <c r="K11" s="133">
        <v>3526805</v>
      </c>
      <c r="L11" s="136">
        <v>28658090</v>
      </c>
    </row>
    <row r="12" spans="1:12" x14ac:dyDescent="0.25">
      <c r="A12" s="487" t="s">
        <v>41</v>
      </c>
      <c r="B12" s="487"/>
      <c r="C12" s="133">
        <v>95076</v>
      </c>
      <c r="D12" s="133">
        <v>15300</v>
      </c>
      <c r="E12" s="133">
        <v>4098</v>
      </c>
      <c r="F12" s="133">
        <v>14738</v>
      </c>
      <c r="G12" s="135">
        <v>129212</v>
      </c>
      <c r="H12" s="133">
        <v>22513125</v>
      </c>
      <c r="I12" s="133">
        <v>3622900</v>
      </c>
      <c r="J12" s="133">
        <v>970369</v>
      </c>
      <c r="K12" s="133">
        <v>3489823</v>
      </c>
      <c r="L12" s="136">
        <v>30596217</v>
      </c>
    </row>
    <row r="13" spans="1:12" x14ac:dyDescent="0.25">
      <c r="A13" s="487" t="s">
        <v>45</v>
      </c>
      <c r="B13" s="487"/>
      <c r="C13" s="133">
        <v>32827</v>
      </c>
      <c r="D13" s="133">
        <v>2103</v>
      </c>
      <c r="E13" s="134">
        <v>624</v>
      </c>
      <c r="F13" s="133">
        <v>17831</v>
      </c>
      <c r="G13" s="135">
        <v>53385</v>
      </c>
      <c r="H13" s="133">
        <v>7982706</v>
      </c>
      <c r="I13" s="133">
        <v>511397</v>
      </c>
      <c r="J13" s="133">
        <v>151741</v>
      </c>
      <c r="K13" s="133">
        <v>4336053</v>
      </c>
      <c r="L13" s="136">
        <v>12981897</v>
      </c>
    </row>
    <row r="14" spans="1:12" x14ac:dyDescent="0.25">
      <c r="A14" s="487" t="s">
        <v>42</v>
      </c>
      <c r="B14" s="487"/>
      <c r="C14" s="133">
        <v>12395</v>
      </c>
      <c r="D14" s="133">
        <v>1861</v>
      </c>
      <c r="E14" s="134">
        <v>536</v>
      </c>
      <c r="F14" s="133">
        <v>5099</v>
      </c>
      <c r="G14" s="135">
        <v>19891</v>
      </c>
      <c r="H14" s="133">
        <v>2816299</v>
      </c>
      <c r="I14" s="133">
        <v>422842</v>
      </c>
      <c r="J14" s="133">
        <v>121786</v>
      </c>
      <c r="K14" s="133">
        <v>1158557</v>
      </c>
      <c r="L14" s="136">
        <v>4519484</v>
      </c>
    </row>
    <row r="15" spans="1:12" x14ac:dyDescent="0.25">
      <c r="A15" s="487" t="s">
        <v>43</v>
      </c>
      <c r="B15" s="487"/>
      <c r="C15" s="133">
        <v>28717</v>
      </c>
      <c r="D15" s="133">
        <v>3214</v>
      </c>
      <c r="E15" s="133">
        <v>1158</v>
      </c>
      <c r="F15" s="133">
        <v>10161</v>
      </c>
      <c r="G15" s="135">
        <v>43250</v>
      </c>
      <c r="H15" s="133">
        <v>6281772</v>
      </c>
      <c r="I15" s="133">
        <v>703054</v>
      </c>
      <c r="J15" s="133">
        <v>253310</v>
      </c>
      <c r="K15" s="133">
        <v>2222693</v>
      </c>
      <c r="L15" s="136">
        <v>9460829</v>
      </c>
    </row>
    <row r="16" spans="1:12" x14ac:dyDescent="0.25">
      <c r="A16" s="487" t="s">
        <v>44</v>
      </c>
      <c r="B16" s="487"/>
      <c r="C16" s="133">
        <v>23346</v>
      </c>
      <c r="D16" s="133">
        <v>3967</v>
      </c>
      <c r="E16" s="134">
        <v>555</v>
      </c>
      <c r="F16" s="133">
        <v>9218</v>
      </c>
      <c r="G16" s="135">
        <v>37086</v>
      </c>
      <c r="H16" s="133">
        <v>5120400</v>
      </c>
      <c r="I16" s="133">
        <v>870069</v>
      </c>
      <c r="J16" s="133">
        <v>121726</v>
      </c>
      <c r="K16" s="133">
        <v>2021753</v>
      </c>
      <c r="L16" s="136">
        <v>8133948</v>
      </c>
    </row>
    <row r="17" spans="1:12" x14ac:dyDescent="0.25">
      <c r="A17" s="487" t="s">
        <v>97</v>
      </c>
      <c r="B17" s="487"/>
      <c r="C17" s="133">
        <v>22805</v>
      </c>
      <c r="D17" s="133">
        <v>2105</v>
      </c>
      <c r="E17" s="134">
        <v>401</v>
      </c>
      <c r="F17" s="133">
        <v>8615</v>
      </c>
      <c r="G17" s="135">
        <v>33926</v>
      </c>
      <c r="H17" s="133">
        <v>11608163</v>
      </c>
      <c r="I17" s="133">
        <v>1071484</v>
      </c>
      <c r="J17" s="133">
        <v>204116</v>
      </c>
      <c r="K17" s="133">
        <v>4385193</v>
      </c>
      <c r="L17" s="136">
        <v>17268956</v>
      </c>
    </row>
    <row r="18" spans="1:12" x14ac:dyDescent="0.25">
      <c r="A18" s="487" t="s">
        <v>89</v>
      </c>
      <c r="B18" s="487"/>
      <c r="C18" s="133">
        <v>27214</v>
      </c>
      <c r="D18" s="133">
        <v>24432</v>
      </c>
      <c r="E18" s="134">
        <v>214</v>
      </c>
      <c r="F18" s="133">
        <v>18445</v>
      </c>
      <c r="G18" s="135">
        <v>70305</v>
      </c>
      <c r="H18" s="133">
        <v>5924012</v>
      </c>
      <c r="I18" s="133">
        <v>5318419</v>
      </c>
      <c r="J18" s="133">
        <v>46584</v>
      </c>
      <c r="K18" s="133">
        <v>4015154</v>
      </c>
      <c r="L18" s="136">
        <v>15304169</v>
      </c>
    </row>
    <row r="19" spans="1:12" x14ac:dyDescent="0.25">
      <c r="A19" s="487" t="s">
        <v>98</v>
      </c>
      <c r="B19" s="487"/>
      <c r="C19" s="133">
        <v>10478</v>
      </c>
      <c r="D19" s="133">
        <v>5057</v>
      </c>
      <c r="E19" s="134">
        <v>40</v>
      </c>
      <c r="F19" s="133">
        <v>3533</v>
      </c>
      <c r="G19" s="135">
        <v>19108</v>
      </c>
      <c r="H19" s="133">
        <v>5288840</v>
      </c>
      <c r="I19" s="133">
        <v>2552554</v>
      </c>
      <c r="J19" s="133">
        <v>20190</v>
      </c>
      <c r="K19" s="133">
        <v>1783305</v>
      </c>
      <c r="L19" s="136">
        <v>9644889</v>
      </c>
    </row>
    <row r="20" spans="1:12" x14ac:dyDescent="0.25">
      <c r="A20" s="487" t="s">
        <v>46</v>
      </c>
      <c r="B20" s="487"/>
      <c r="C20" s="133">
        <v>22191</v>
      </c>
      <c r="D20" s="133">
        <v>1120</v>
      </c>
      <c r="E20" s="134">
        <v>23</v>
      </c>
      <c r="F20" s="133">
        <v>1320</v>
      </c>
      <c r="G20" s="135">
        <v>24654</v>
      </c>
      <c r="H20" s="133">
        <v>5696448</v>
      </c>
      <c r="I20" s="133">
        <v>287505</v>
      </c>
      <c r="J20" s="133">
        <v>5904</v>
      </c>
      <c r="K20" s="133">
        <v>338845</v>
      </c>
      <c r="L20" s="136">
        <v>6328702</v>
      </c>
    </row>
    <row r="21" spans="1:12" x14ac:dyDescent="0.25">
      <c r="A21" s="487" t="s">
        <v>47</v>
      </c>
      <c r="B21" s="487"/>
      <c r="C21" s="133">
        <v>10914</v>
      </c>
      <c r="D21" s="134">
        <v>155</v>
      </c>
      <c r="E21" s="133">
        <v>12076</v>
      </c>
      <c r="F21" s="133">
        <v>3030</v>
      </c>
      <c r="G21" s="135">
        <v>26175</v>
      </c>
      <c r="H21" s="133">
        <v>2796421</v>
      </c>
      <c r="I21" s="133">
        <v>39715</v>
      </c>
      <c r="J21" s="133">
        <v>3094153</v>
      </c>
      <c r="K21" s="133">
        <v>776357</v>
      </c>
      <c r="L21" s="136">
        <v>6706646</v>
      </c>
    </row>
    <row r="22" spans="1:12" x14ac:dyDescent="0.25">
      <c r="A22" s="487" t="s">
        <v>26</v>
      </c>
      <c r="B22" s="487"/>
      <c r="C22" s="133">
        <v>17111</v>
      </c>
      <c r="D22" s="134">
        <v>103</v>
      </c>
      <c r="E22" s="133">
        <v>13633</v>
      </c>
      <c r="F22" s="133">
        <v>4988</v>
      </c>
      <c r="G22" s="135">
        <v>35835</v>
      </c>
      <c r="H22" s="133">
        <v>4016722</v>
      </c>
      <c r="I22" s="133">
        <v>24179</v>
      </c>
      <c r="J22" s="133">
        <v>3200279</v>
      </c>
      <c r="K22" s="133">
        <v>1170908</v>
      </c>
      <c r="L22" s="136">
        <v>8412088</v>
      </c>
    </row>
    <row r="23" spans="1:12" x14ac:dyDescent="0.25">
      <c r="A23" s="487" t="s">
        <v>90</v>
      </c>
      <c r="B23" s="487"/>
      <c r="C23" s="133">
        <v>59706</v>
      </c>
      <c r="D23" s="134">
        <v>960</v>
      </c>
      <c r="E23" s="133">
        <v>41599</v>
      </c>
      <c r="F23" s="133">
        <v>5563</v>
      </c>
      <c r="G23" s="135">
        <v>107828</v>
      </c>
      <c r="H23" s="133">
        <v>14703896</v>
      </c>
      <c r="I23" s="133">
        <v>236421</v>
      </c>
      <c r="J23" s="133">
        <v>10244655</v>
      </c>
      <c r="K23" s="133">
        <v>1370009</v>
      </c>
      <c r="L23" s="136">
        <v>26554981</v>
      </c>
    </row>
    <row r="24" spans="1:12" x14ac:dyDescent="0.25">
      <c r="A24" s="487" t="s">
        <v>48</v>
      </c>
      <c r="B24" s="487"/>
      <c r="C24" s="134">
        <v>212</v>
      </c>
      <c r="D24" s="134">
        <v>102</v>
      </c>
      <c r="E24" s="133">
        <v>12233</v>
      </c>
      <c r="F24" s="133">
        <v>8971</v>
      </c>
      <c r="G24" s="135">
        <v>21518</v>
      </c>
      <c r="H24" s="133">
        <v>50779</v>
      </c>
      <c r="I24" s="133">
        <v>24431</v>
      </c>
      <c r="J24" s="133">
        <v>2930099</v>
      </c>
      <c r="K24" s="133">
        <v>2148771</v>
      </c>
      <c r="L24" s="136">
        <v>5154080</v>
      </c>
    </row>
    <row r="25" spans="1:12" x14ac:dyDescent="0.25">
      <c r="A25" s="487" t="s">
        <v>49</v>
      </c>
      <c r="B25" s="487"/>
      <c r="C25" s="133">
        <v>15834</v>
      </c>
      <c r="D25" s="134">
        <v>61</v>
      </c>
      <c r="E25" s="134">
        <v>31</v>
      </c>
      <c r="F25" s="133">
        <v>2248</v>
      </c>
      <c r="G25" s="135">
        <v>18174</v>
      </c>
      <c r="H25" s="133">
        <v>3830020</v>
      </c>
      <c r="I25" s="133">
        <v>14755</v>
      </c>
      <c r="J25" s="133">
        <v>7498</v>
      </c>
      <c r="K25" s="133">
        <v>543759</v>
      </c>
      <c r="L25" s="136">
        <v>4396032</v>
      </c>
    </row>
    <row r="26" spans="1:12" x14ac:dyDescent="0.25">
      <c r="A26" s="487" t="s">
        <v>50</v>
      </c>
      <c r="B26" s="487"/>
      <c r="C26" s="133">
        <v>1310</v>
      </c>
      <c r="D26" s="133">
        <v>6350</v>
      </c>
      <c r="E26" s="134">
        <v>729</v>
      </c>
      <c r="F26" s="133">
        <v>11735</v>
      </c>
      <c r="G26" s="135">
        <v>20124</v>
      </c>
      <c r="H26" s="133">
        <v>309734</v>
      </c>
      <c r="I26" s="133">
        <v>1501383</v>
      </c>
      <c r="J26" s="133">
        <v>172364</v>
      </c>
      <c r="K26" s="133">
        <v>2774604</v>
      </c>
      <c r="L26" s="136">
        <v>4758085</v>
      </c>
    </row>
    <row r="27" spans="1:12" x14ac:dyDescent="0.25">
      <c r="A27" s="487" t="s">
        <v>51</v>
      </c>
      <c r="B27" s="487"/>
      <c r="C27" s="134">
        <v>408</v>
      </c>
      <c r="D27" s="133">
        <v>3133</v>
      </c>
      <c r="E27" s="134">
        <v>76</v>
      </c>
      <c r="F27" s="133">
        <v>9210</v>
      </c>
      <c r="G27" s="135">
        <v>12827</v>
      </c>
      <c r="H27" s="133">
        <v>100351</v>
      </c>
      <c r="I27" s="133">
        <v>770587</v>
      </c>
      <c r="J27" s="133">
        <v>18693</v>
      </c>
      <c r="K27" s="133">
        <v>2265276</v>
      </c>
      <c r="L27" s="136">
        <v>3154907</v>
      </c>
    </row>
    <row r="28" spans="1:12" x14ac:dyDescent="0.25">
      <c r="A28" s="487" t="s">
        <v>52</v>
      </c>
      <c r="B28" s="487"/>
      <c r="C28" s="134">
        <v>349</v>
      </c>
      <c r="D28" s="134">
        <v>28</v>
      </c>
      <c r="E28" s="133">
        <v>12742</v>
      </c>
      <c r="F28" s="133">
        <v>4218</v>
      </c>
      <c r="G28" s="135">
        <v>17337</v>
      </c>
      <c r="H28" s="133">
        <v>86688</v>
      </c>
      <c r="I28" s="133">
        <v>6955</v>
      </c>
      <c r="J28" s="133">
        <v>3164996</v>
      </c>
      <c r="K28" s="133">
        <v>1047713</v>
      </c>
      <c r="L28" s="136">
        <v>4306352</v>
      </c>
    </row>
    <row r="29" spans="1:12" x14ac:dyDescent="0.25">
      <c r="A29" s="487" t="s">
        <v>53</v>
      </c>
      <c r="B29" s="487"/>
      <c r="C29" s="133">
        <v>13841</v>
      </c>
      <c r="D29" s="134">
        <v>198</v>
      </c>
      <c r="E29" s="134">
        <v>76</v>
      </c>
      <c r="F29" s="134">
        <v>368</v>
      </c>
      <c r="G29" s="135">
        <v>14483</v>
      </c>
      <c r="H29" s="133">
        <v>3376120</v>
      </c>
      <c r="I29" s="133">
        <v>48296</v>
      </c>
      <c r="J29" s="133">
        <v>18538</v>
      </c>
      <c r="K29" s="133">
        <v>89763</v>
      </c>
      <c r="L29" s="136">
        <v>3532717</v>
      </c>
    </row>
    <row r="30" spans="1:12" x14ac:dyDescent="0.25">
      <c r="A30" s="487" t="s">
        <v>54</v>
      </c>
      <c r="B30" s="487"/>
      <c r="C30" s="133">
        <v>33007</v>
      </c>
      <c r="D30" s="133">
        <v>2764</v>
      </c>
      <c r="E30" s="134">
        <v>56</v>
      </c>
      <c r="F30" s="133">
        <v>7427</v>
      </c>
      <c r="G30" s="135">
        <v>43254</v>
      </c>
      <c r="H30" s="133">
        <v>7742865</v>
      </c>
      <c r="I30" s="133">
        <v>648386</v>
      </c>
      <c r="J30" s="133">
        <v>13137</v>
      </c>
      <c r="K30" s="133">
        <v>1742244</v>
      </c>
      <c r="L30" s="136">
        <v>10146632</v>
      </c>
    </row>
    <row r="31" spans="1:12" x14ac:dyDescent="0.25">
      <c r="A31" s="487" t="s">
        <v>55</v>
      </c>
      <c r="B31" s="487"/>
      <c r="C31" s="134">
        <v>901</v>
      </c>
      <c r="D31" s="134">
        <v>33</v>
      </c>
      <c r="E31" s="133">
        <v>6613</v>
      </c>
      <c r="F31" s="133">
        <v>5140</v>
      </c>
      <c r="G31" s="135">
        <v>12687</v>
      </c>
      <c r="H31" s="133">
        <v>222145</v>
      </c>
      <c r="I31" s="133">
        <v>8136</v>
      </c>
      <c r="J31" s="133">
        <v>1630463</v>
      </c>
      <c r="K31" s="133">
        <v>1267288</v>
      </c>
      <c r="L31" s="136">
        <v>3128032</v>
      </c>
    </row>
    <row r="32" spans="1:12" x14ac:dyDescent="0.25">
      <c r="A32" s="487" t="s">
        <v>56</v>
      </c>
      <c r="B32" s="487"/>
      <c r="C32" s="133">
        <v>11248</v>
      </c>
      <c r="D32" s="134">
        <v>88</v>
      </c>
      <c r="E32" s="134">
        <v>16</v>
      </c>
      <c r="F32" s="133">
        <v>2582</v>
      </c>
      <c r="G32" s="135">
        <v>13934</v>
      </c>
      <c r="H32" s="133">
        <v>2871736</v>
      </c>
      <c r="I32" s="133">
        <v>22467</v>
      </c>
      <c r="J32" s="133">
        <v>4085</v>
      </c>
      <c r="K32" s="133">
        <v>659213</v>
      </c>
      <c r="L32" s="136">
        <v>3557501</v>
      </c>
    </row>
    <row r="33" spans="1:12" x14ac:dyDescent="0.25">
      <c r="A33" s="487" t="s">
        <v>57</v>
      </c>
      <c r="B33" s="487"/>
      <c r="C33" s="134">
        <v>883</v>
      </c>
      <c r="D33" s="133">
        <v>7892</v>
      </c>
      <c r="E33" s="134">
        <v>109</v>
      </c>
      <c r="F33" s="133">
        <v>14571</v>
      </c>
      <c r="G33" s="135">
        <v>23455</v>
      </c>
      <c r="H33" s="133">
        <v>222355</v>
      </c>
      <c r="I33" s="133">
        <v>1987344</v>
      </c>
      <c r="J33" s="133">
        <v>27448</v>
      </c>
      <c r="K33" s="133">
        <v>3669233</v>
      </c>
      <c r="L33" s="136">
        <v>5906380</v>
      </c>
    </row>
    <row r="34" spans="1:12" x14ac:dyDescent="0.25">
      <c r="A34" s="487" t="s">
        <v>58</v>
      </c>
      <c r="B34" s="487"/>
      <c r="C34" s="133">
        <v>12921</v>
      </c>
      <c r="D34" s="134">
        <v>160</v>
      </c>
      <c r="E34" s="134">
        <v>30</v>
      </c>
      <c r="F34" s="133">
        <v>1986</v>
      </c>
      <c r="G34" s="135">
        <v>15097</v>
      </c>
      <c r="H34" s="133">
        <v>3162307</v>
      </c>
      <c r="I34" s="133">
        <v>39159</v>
      </c>
      <c r="J34" s="133">
        <v>7342</v>
      </c>
      <c r="K34" s="133">
        <v>486057</v>
      </c>
      <c r="L34" s="136">
        <v>3694865</v>
      </c>
    </row>
    <row r="35" spans="1:12" x14ac:dyDescent="0.25">
      <c r="A35" s="487" t="s">
        <v>59</v>
      </c>
      <c r="B35" s="487"/>
      <c r="C35" s="134">
        <v>204</v>
      </c>
      <c r="D35" s="134">
        <v>36</v>
      </c>
      <c r="E35" s="133">
        <v>6601</v>
      </c>
      <c r="F35" s="133">
        <v>9581</v>
      </c>
      <c r="G35" s="135">
        <v>16422</v>
      </c>
      <c r="H35" s="133">
        <v>50099</v>
      </c>
      <c r="I35" s="133">
        <v>8841</v>
      </c>
      <c r="J35" s="133">
        <v>1621107</v>
      </c>
      <c r="K35" s="133">
        <v>2352950</v>
      </c>
      <c r="L35" s="136">
        <v>4032997</v>
      </c>
    </row>
    <row r="36" spans="1:12" x14ac:dyDescent="0.25">
      <c r="A36" s="487" t="s">
        <v>60</v>
      </c>
      <c r="B36" s="487"/>
      <c r="C36" s="133">
        <v>16500</v>
      </c>
      <c r="D36" s="134">
        <v>160</v>
      </c>
      <c r="E36" s="134">
        <v>54</v>
      </c>
      <c r="F36" s="133">
        <v>20565</v>
      </c>
      <c r="G36" s="135">
        <v>37279</v>
      </c>
      <c r="H36" s="133">
        <v>3874434</v>
      </c>
      <c r="I36" s="133">
        <v>37570</v>
      </c>
      <c r="J36" s="133">
        <v>12680</v>
      </c>
      <c r="K36" s="133">
        <v>4828953</v>
      </c>
      <c r="L36" s="136">
        <v>8753637</v>
      </c>
    </row>
    <row r="37" spans="1:12" x14ac:dyDescent="0.25">
      <c r="A37" s="487" t="s">
        <v>61</v>
      </c>
      <c r="B37" s="487"/>
      <c r="C37" s="133">
        <v>1344</v>
      </c>
      <c r="D37" s="134">
        <v>46</v>
      </c>
      <c r="E37" s="133">
        <v>8711</v>
      </c>
      <c r="F37" s="133">
        <v>5075</v>
      </c>
      <c r="G37" s="135">
        <v>15176</v>
      </c>
      <c r="H37" s="133">
        <v>330802</v>
      </c>
      <c r="I37" s="133">
        <v>11322</v>
      </c>
      <c r="J37" s="133">
        <v>2144060</v>
      </c>
      <c r="K37" s="133">
        <v>1249122</v>
      </c>
      <c r="L37" s="136">
        <v>3735306</v>
      </c>
    </row>
    <row r="38" spans="1:12" x14ac:dyDescent="0.25">
      <c r="A38" s="487" t="s">
        <v>62</v>
      </c>
      <c r="B38" s="487"/>
      <c r="C38" s="134">
        <v>305</v>
      </c>
      <c r="D38" s="133">
        <v>9880</v>
      </c>
      <c r="E38" s="134">
        <v>74</v>
      </c>
      <c r="F38" s="134">
        <v>129</v>
      </c>
      <c r="G38" s="135">
        <v>10388</v>
      </c>
      <c r="H38" s="133">
        <v>76267</v>
      </c>
      <c r="I38" s="133">
        <v>2470535</v>
      </c>
      <c r="J38" s="133">
        <v>18504</v>
      </c>
      <c r="K38" s="133">
        <v>32257</v>
      </c>
      <c r="L38" s="136">
        <v>2597563</v>
      </c>
    </row>
    <row r="39" spans="1:12" x14ac:dyDescent="0.25">
      <c r="A39" s="487" t="s">
        <v>63</v>
      </c>
      <c r="B39" s="487"/>
      <c r="C39" s="133">
        <v>19498</v>
      </c>
      <c r="D39" s="134">
        <v>256</v>
      </c>
      <c r="E39" s="134">
        <v>49</v>
      </c>
      <c r="F39" s="133">
        <v>7487</v>
      </c>
      <c r="G39" s="135">
        <v>27290</v>
      </c>
      <c r="H39" s="133">
        <v>4569811</v>
      </c>
      <c r="I39" s="133">
        <v>60000</v>
      </c>
      <c r="J39" s="133">
        <v>11484</v>
      </c>
      <c r="K39" s="133">
        <v>1754753</v>
      </c>
      <c r="L39" s="136">
        <v>6396048</v>
      </c>
    </row>
    <row r="40" spans="1:12" x14ac:dyDescent="0.25">
      <c r="A40" s="487" t="s">
        <v>27</v>
      </c>
      <c r="B40" s="487"/>
      <c r="C40" s="134">
        <v>785</v>
      </c>
      <c r="D40" s="134">
        <v>342</v>
      </c>
      <c r="E40" s="133">
        <v>11641</v>
      </c>
      <c r="F40" s="133">
        <v>18419</v>
      </c>
      <c r="G40" s="135">
        <v>31187</v>
      </c>
      <c r="H40" s="133">
        <v>185076</v>
      </c>
      <c r="I40" s="133">
        <v>80632</v>
      </c>
      <c r="J40" s="133">
        <v>2744540</v>
      </c>
      <c r="K40" s="133">
        <v>4342556</v>
      </c>
      <c r="L40" s="136">
        <v>7352804</v>
      </c>
    </row>
    <row r="41" spans="1:12" x14ac:dyDescent="0.25">
      <c r="A41" s="487" t="s">
        <v>64</v>
      </c>
      <c r="B41" s="487"/>
      <c r="C41" s="133">
        <v>16704</v>
      </c>
      <c r="D41" s="134">
        <v>254</v>
      </c>
      <c r="E41" s="134">
        <v>101</v>
      </c>
      <c r="F41" s="133">
        <v>2010</v>
      </c>
      <c r="G41" s="135">
        <v>19069</v>
      </c>
      <c r="H41" s="133">
        <v>4147464</v>
      </c>
      <c r="I41" s="133">
        <v>63066</v>
      </c>
      <c r="J41" s="133">
        <v>25077</v>
      </c>
      <c r="K41" s="133">
        <v>499066</v>
      </c>
      <c r="L41" s="136">
        <v>4734673</v>
      </c>
    </row>
    <row r="42" spans="1:12" x14ac:dyDescent="0.25">
      <c r="A42" s="487" t="s">
        <v>65</v>
      </c>
      <c r="B42" s="487"/>
      <c r="C42" s="133">
        <v>32594</v>
      </c>
      <c r="D42" s="133">
        <v>26157</v>
      </c>
      <c r="E42" s="133">
        <v>1876</v>
      </c>
      <c r="F42" s="133">
        <v>21790</v>
      </c>
      <c r="G42" s="135">
        <v>82417</v>
      </c>
      <c r="H42" s="133">
        <v>7865530</v>
      </c>
      <c r="I42" s="133">
        <v>6312164</v>
      </c>
      <c r="J42" s="133">
        <v>452713</v>
      </c>
      <c r="K42" s="133">
        <v>5258326</v>
      </c>
      <c r="L42" s="136">
        <v>19888733</v>
      </c>
    </row>
    <row r="43" spans="1:12" x14ac:dyDescent="0.25">
      <c r="A43" s="487" t="s">
        <v>66</v>
      </c>
      <c r="B43" s="487"/>
      <c r="C43" s="134">
        <v>951</v>
      </c>
      <c r="D43" s="134">
        <v>39</v>
      </c>
      <c r="E43" s="133">
        <v>3263</v>
      </c>
      <c r="F43" s="133">
        <v>18805</v>
      </c>
      <c r="G43" s="135">
        <v>23058</v>
      </c>
      <c r="H43" s="133">
        <v>219028</v>
      </c>
      <c r="I43" s="133">
        <v>8982</v>
      </c>
      <c r="J43" s="133">
        <v>751512</v>
      </c>
      <c r="K43" s="133">
        <v>4331042</v>
      </c>
      <c r="L43" s="136">
        <v>5310564</v>
      </c>
    </row>
    <row r="44" spans="1:12" x14ac:dyDescent="0.25">
      <c r="A44" s="487" t="s">
        <v>67</v>
      </c>
      <c r="B44" s="487"/>
      <c r="C44" s="133">
        <v>1134</v>
      </c>
      <c r="D44" s="133">
        <v>3780</v>
      </c>
      <c r="E44" s="134">
        <v>139</v>
      </c>
      <c r="F44" s="133">
        <v>18153</v>
      </c>
      <c r="G44" s="135">
        <v>23206</v>
      </c>
      <c r="H44" s="133">
        <v>263227</v>
      </c>
      <c r="I44" s="133">
        <v>877423</v>
      </c>
      <c r="J44" s="133">
        <v>32265</v>
      </c>
      <c r="K44" s="133">
        <v>4213720</v>
      </c>
      <c r="L44" s="136">
        <v>5386635</v>
      </c>
    </row>
    <row r="45" spans="1:12" x14ac:dyDescent="0.25">
      <c r="A45" s="487" t="s">
        <v>68</v>
      </c>
      <c r="B45" s="487"/>
      <c r="C45" s="134">
        <v>267</v>
      </c>
      <c r="D45" s="133">
        <v>4299</v>
      </c>
      <c r="E45" s="134">
        <v>44</v>
      </c>
      <c r="F45" s="133">
        <v>7823</v>
      </c>
      <c r="G45" s="135">
        <v>12433</v>
      </c>
      <c r="H45" s="133">
        <v>66493</v>
      </c>
      <c r="I45" s="133">
        <v>1070609</v>
      </c>
      <c r="J45" s="133">
        <v>10958</v>
      </c>
      <c r="K45" s="133">
        <v>1948214</v>
      </c>
      <c r="L45" s="136">
        <v>3096274</v>
      </c>
    </row>
    <row r="46" spans="1:12" x14ac:dyDescent="0.25">
      <c r="A46" s="487" t="s">
        <v>69</v>
      </c>
      <c r="B46" s="487"/>
      <c r="C46" s="133">
        <v>2225</v>
      </c>
      <c r="D46" s="133">
        <v>6541</v>
      </c>
      <c r="E46" s="134">
        <v>154</v>
      </c>
      <c r="F46" s="133">
        <v>14240</v>
      </c>
      <c r="G46" s="135">
        <v>23160</v>
      </c>
      <c r="H46" s="133">
        <v>564616</v>
      </c>
      <c r="I46" s="133">
        <v>1659844</v>
      </c>
      <c r="J46" s="133">
        <v>39079</v>
      </c>
      <c r="K46" s="133">
        <v>3613542</v>
      </c>
      <c r="L46" s="136">
        <v>5877081</v>
      </c>
    </row>
    <row r="47" spans="1:12" x14ac:dyDescent="0.25">
      <c r="A47" s="487" t="s">
        <v>70</v>
      </c>
      <c r="B47" s="487"/>
      <c r="C47" s="133">
        <v>32365</v>
      </c>
      <c r="D47" s="134">
        <v>400</v>
      </c>
      <c r="E47" s="134">
        <v>164</v>
      </c>
      <c r="F47" s="133">
        <v>3998</v>
      </c>
      <c r="G47" s="135">
        <v>36927</v>
      </c>
      <c r="H47" s="133">
        <v>7645584</v>
      </c>
      <c r="I47" s="133">
        <v>94492</v>
      </c>
      <c r="J47" s="133">
        <v>38742</v>
      </c>
      <c r="K47" s="133">
        <v>944448</v>
      </c>
      <c r="L47" s="136">
        <v>8723266</v>
      </c>
    </row>
    <row r="48" spans="1:12" x14ac:dyDescent="0.25">
      <c r="A48" s="487" t="s">
        <v>71</v>
      </c>
      <c r="B48" s="487"/>
      <c r="C48" s="133">
        <v>9244</v>
      </c>
      <c r="D48" s="134">
        <v>50</v>
      </c>
      <c r="E48" s="134">
        <v>30</v>
      </c>
      <c r="F48" s="134">
        <v>940</v>
      </c>
      <c r="G48" s="135">
        <v>10264</v>
      </c>
      <c r="H48" s="133">
        <v>2430818</v>
      </c>
      <c r="I48" s="133">
        <v>13148</v>
      </c>
      <c r="J48" s="133">
        <v>7889</v>
      </c>
      <c r="K48" s="133">
        <v>247184</v>
      </c>
      <c r="L48" s="136">
        <v>2699039</v>
      </c>
    </row>
    <row r="49" spans="1:12" x14ac:dyDescent="0.25">
      <c r="A49" s="487" t="s">
        <v>72</v>
      </c>
      <c r="B49" s="487"/>
      <c r="C49" s="134">
        <v>154</v>
      </c>
      <c r="D49" s="134">
        <v>16</v>
      </c>
      <c r="E49" s="133">
        <v>6069</v>
      </c>
      <c r="F49" s="133">
        <v>5609</v>
      </c>
      <c r="G49" s="135">
        <v>11848</v>
      </c>
      <c r="H49" s="133">
        <v>36990</v>
      </c>
      <c r="I49" s="133">
        <v>3843</v>
      </c>
      <c r="J49" s="133">
        <v>1457759</v>
      </c>
      <c r="K49" s="133">
        <v>1347268</v>
      </c>
      <c r="L49" s="136">
        <v>2845860</v>
      </c>
    </row>
    <row r="50" spans="1:12" x14ac:dyDescent="0.25">
      <c r="A50" s="487" t="s">
        <v>73</v>
      </c>
      <c r="B50" s="487"/>
      <c r="C50" s="133">
        <v>35155</v>
      </c>
      <c r="D50" s="134">
        <v>362</v>
      </c>
      <c r="E50" s="133">
        <v>1293</v>
      </c>
      <c r="F50" s="133">
        <v>7893</v>
      </c>
      <c r="G50" s="135">
        <v>44703</v>
      </c>
      <c r="H50" s="133">
        <v>8356842</v>
      </c>
      <c r="I50" s="133">
        <v>86053</v>
      </c>
      <c r="J50" s="133">
        <v>307364</v>
      </c>
      <c r="K50" s="133">
        <v>1876278</v>
      </c>
      <c r="L50" s="136">
        <v>10626537</v>
      </c>
    </row>
    <row r="51" spans="1:12" x14ac:dyDescent="0.25">
      <c r="A51" s="487" t="s">
        <v>74</v>
      </c>
      <c r="B51" s="487"/>
      <c r="C51" s="133">
        <v>9944</v>
      </c>
      <c r="D51" s="134">
        <v>107</v>
      </c>
      <c r="E51" s="133">
        <v>23075</v>
      </c>
      <c r="F51" s="133">
        <v>8284</v>
      </c>
      <c r="G51" s="135">
        <v>41410</v>
      </c>
      <c r="H51" s="133">
        <v>2302003</v>
      </c>
      <c r="I51" s="133">
        <v>24770</v>
      </c>
      <c r="J51" s="133">
        <v>5341786</v>
      </c>
      <c r="K51" s="133">
        <v>1917718</v>
      </c>
      <c r="L51" s="136">
        <v>9586277</v>
      </c>
    </row>
    <row r="52" spans="1:12" x14ac:dyDescent="0.25">
      <c r="A52" s="487" t="s">
        <v>75</v>
      </c>
      <c r="B52" s="487"/>
      <c r="C52" s="134">
        <v>506</v>
      </c>
      <c r="D52" s="134">
        <v>170</v>
      </c>
      <c r="E52" s="133">
        <v>6071</v>
      </c>
      <c r="F52" s="133">
        <v>15343</v>
      </c>
      <c r="G52" s="135">
        <v>22090</v>
      </c>
      <c r="H52" s="133">
        <v>117301</v>
      </c>
      <c r="I52" s="133">
        <v>39410</v>
      </c>
      <c r="J52" s="133">
        <v>1407384</v>
      </c>
      <c r="K52" s="133">
        <v>3556827</v>
      </c>
      <c r="L52" s="136">
        <v>5120922</v>
      </c>
    </row>
    <row r="53" spans="1:12" x14ac:dyDescent="0.25">
      <c r="A53" s="487" t="s">
        <v>76</v>
      </c>
      <c r="B53" s="487"/>
      <c r="C53" s="133">
        <v>3456</v>
      </c>
      <c r="D53" s="134">
        <v>129</v>
      </c>
      <c r="E53" s="133">
        <v>21273</v>
      </c>
      <c r="F53" s="134">
        <v>640</v>
      </c>
      <c r="G53" s="135">
        <v>25498</v>
      </c>
      <c r="H53" s="133">
        <v>890081</v>
      </c>
      <c r="I53" s="133">
        <v>33224</v>
      </c>
      <c r="J53" s="133">
        <v>5478790</v>
      </c>
      <c r="K53" s="133">
        <v>164830</v>
      </c>
      <c r="L53" s="136">
        <v>6566925</v>
      </c>
    </row>
    <row r="54" spans="1:12" x14ac:dyDescent="0.25">
      <c r="A54" s="487" t="s">
        <v>77</v>
      </c>
      <c r="B54" s="487"/>
      <c r="C54" s="134">
        <v>604</v>
      </c>
      <c r="D54" s="133">
        <v>6488</v>
      </c>
      <c r="E54" s="134">
        <v>335</v>
      </c>
      <c r="F54" s="133">
        <v>10606</v>
      </c>
      <c r="G54" s="135">
        <v>18033</v>
      </c>
      <c r="H54" s="133">
        <v>148154</v>
      </c>
      <c r="I54" s="133">
        <v>1591425</v>
      </c>
      <c r="J54" s="133">
        <v>82171</v>
      </c>
      <c r="K54" s="133">
        <v>2601519</v>
      </c>
      <c r="L54" s="136">
        <v>4423269</v>
      </c>
    </row>
    <row r="55" spans="1:12" x14ac:dyDescent="0.25">
      <c r="A55" s="487" t="s">
        <v>78</v>
      </c>
      <c r="B55" s="487"/>
      <c r="C55" s="134">
        <v>761</v>
      </c>
      <c r="D55" s="133">
        <v>4210</v>
      </c>
      <c r="E55" s="134">
        <v>47</v>
      </c>
      <c r="F55" s="133">
        <v>11363</v>
      </c>
      <c r="G55" s="135">
        <v>16381</v>
      </c>
      <c r="H55" s="133">
        <v>190707</v>
      </c>
      <c r="I55" s="133">
        <v>1055030</v>
      </c>
      <c r="J55" s="133">
        <v>11778</v>
      </c>
      <c r="K55" s="133">
        <v>2847577</v>
      </c>
      <c r="L55" s="136">
        <v>4105092</v>
      </c>
    </row>
    <row r="56" spans="1:12" x14ac:dyDescent="0.25">
      <c r="A56" s="487" t="s">
        <v>79</v>
      </c>
      <c r="B56" s="487"/>
      <c r="C56" s="133">
        <v>19989</v>
      </c>
      <c r="D56" s="134">
        <v>78</v>
      </c>
      <c r="E56" s="134">
        <v>44</v>
      </c>
      <c r="F56" s="133">
        <v>5874</v>
      </c>
      <c r="G56" s="135">
        <v>25985</v>
      </c>
      <c r="H56" s="133">
        <v>4956389</v>
      </c>
      <c r="I56" s="133">
        <v>19341</v>
      </c>
      <c r="J56" s="133">
        <v>10910</v>
      </c>
      <c r="K56" s="133">
        <v>1456493</v>
      </c>
      <c r="L56" s="136">
        <v>6443133</v>
      </c>
    </row>
    <row r="57" spans="1:12" x14ac:dyDescent="0.25">
      <c r="A57" s="487" t="s">
        <v>80</v>
      </c>
      <c r="B57" s="487"/>
      <c r="C57" s="133">
        <v>4844</v>
      </c>
      <c r="D57" s="133">
        <v>1312</v>
      </c>
      <c r="E57" s="134">
        <v>695</v>
      </c>
      <c r="F57" s="133">
        <v>1965</v>
      </c>
      <c r="G57" s="135">
        <v>8816</v>
      </c>
      <c r="H57" s="133">
        <v>861840</v>
      </c>
      <c r="I57" s="133">
        <v>233430</v>
      </c>
      <c r="J57" s="133">
        <v>123654</v>
      </c>
      <c r="K57" s="133">
        <v>349611</v>
      </c>
      <c r="L57" s="136">
        <v>1568535</v>
      </c>
    </row>
    <row r="58" spans="1:12" x14ac:dyDescent="0.25">
      <c r="A58" s="487" t="s">
        <v>81</v>
      </c>
      <c r="B58" s="487"/>
      <c r="C58" s="133">
        <v>11603</v>
      </c>
      <c r="D58" s="133">
        <v>1102</v>
      </c>
      <c r="E58" s="134">
        <v>767</v>
      </c>
      <c r="F58" s="133">
        <v>3443</v>
      </c>
      <c r="G58" s="135">
        <v>16915</v>
      </c>
      <c r="H58" s="133">
        <v>2416035</v>
      </c>
      <c r="I58" s="133">
        <v>229464</v>
      </c>
      <c r="J58" s="133">
        <v>159709</v>
      </c>
      <c r="K58" s="133">
        <v>716919</v>
      </c>
      <c r="L58" s="136">
        <v>3522127</v>
      </c>
    </row>
    <row r="59" spans="1:12" x14ac:dyDescent="0.25">
      <c r="A59" s="487" t="s">
        <v>82</v>
      </c>
      <c r="B59" s="487"/>
      <c r="C59" s="133">
        <v>16592</v>
      </c>
      <c r="D59" s="134">
        <v>912</v>
      </c>
      <c r="E59" s="134">
        <v>759</v>
      </c>
      <c r="F59" s="133">
        <v>6412</v>
      </c>
      <c r="G59" s="135">
        <v>24675</v>
      </c>
      <c r="H59" s="133">
        <v>3474545</v>
      </c>
      <c r="I59" s="133">
        <v>190983</v>
      </c>
      <c r="J59" s="133">
        <v>158943</v>
      </c>
      <c r="K59" s="133">
        <v>1342742</v>
      </c>
      <c r="L59" s="136">
        <v>5167213</v>
      </c>
    </row>
    <row r="60" spans="1:12" x14ac:dyDescent="0.25">
      <c r="A60" s="487" t="s">
        <v>83</v>
      </c>
      <c r="B60" s="487"/>
      <c r="C60" s="133">
        <v>3358</v>
      </c>
      <c r="D60" s="134">
        <v>37</v>
      </c>
      <c r="E60" s="133">
        <v>2503</v>
      </c>
      <c r="F60" s="134">
        <v>220</v>
      </c>
      <c r="G60" s="135">
        <v>6118</v>
      </c>
      <c r="H60" s="133">
        <v>668765</v>
      </c>
      <c r="I60" s="133">
        <v>7369</v>
      </c>
      <c r="J60" s="133">
        <v>498487</v>
      </c>
      <c r="K60" s="133">
        <v>43814</v>
      </c>
      <c r="L60" s="136">
        <v>1218435</v>
      </c>
    </row>
    <row r="61" spans="1:12" x14ac:dyDescent="0.25">
      <c r="A61" s="487" t="s">
        <v>84</v>
      </c>
      <c r="B61" s="487"/>
      <c r="C61" s="134">
        <v>29</v>
      </c>
      <c r="D61" s="134">
        <v>39</v>
      </c>
      <c r="E61" s="133">
        <v>2348</v>
      </c>
      <c r="F61" s="133">
        <v>1768</v>
      </c>
      <c r="G61" s="135">
        <v>4184</v>
      </c>
      <c r="H61" s="133">
        <v>6875</v>
      </c>
      <c r="I61" s="133">
        <v>9246</v>
      </c>
      <c r="J61" s="133">
        <v>556676</v>
      </c>
      <c r="K61" s="133">
        <v>419166</v>
      </c>
      <c r="L61" s="136">
        <v>991963</v>
      </c>
    </row>
    <row r="62" spans="1:12" x14ac:dyDescent="0.25">
      <c r="A62" s="487" t="s">
        <v>85</v>
      </c>
      <c r="B62" s="487"/>
      <c r="C62" s="134">
        <v>225</v>
      </c>
      <c r="D62" s="134">
        <v>22</v>
      </c>
      <c r="E62" s="134">
        <v>17</v>
      </c>
      <c r="F62" s="134">
        <v>51</v>
      </c>
      <c r="G62" s="137">
        <v>315</v>
      </c>
      <c r="H62" s="133">
        <v>47286</v>
      </c>
      <c r="I62" s="133">
        <v>4624</v>
      </c>
      <c r="J62" s="133">
        <v>3573</v>
      </c>
      <c r="K62" s="133">
        <v>10718</v>
      </c>
      <c r="L62" s="136">
        <v>66201</v>
      </c>
    </row>
    <row r="63" spans="1:12" x14ac:dyDescent="0.25">
      <c r="A63" s="487" t="s">
        <v>86</v>
      </c>
      <c r="B63" s="487"/>
      <c r="C63" s="133">
        <v>2326</v>
      </c>
      <c r="D63" s="134">
        <v>685</v>
      </c>
      <c r="E63" s="134">
        <v>246</v>
      </c>
      <c r="F63" s="133">
        <v>2800</v>
      </c>
      <c r="G63" s="135">
        <v>6057</v>
      </c>
      <c r="H63" s="133">
        <v>339015</v>
      </c>
      <c r="I63" s="133">
        <v>99839</v>
      </c>
      <c r="J63" s="133">
        <v>35855</v>
      </c>
      <c r="K63" s="133">
        <v>408100</v>
      </c>
      <c r="L63" s="136">
        <v>882809</v>
      </c>
    </row>
    <row r="64" spans="1:12" x14ac:dyDescent="0.25">
      <c r="A64" s="487" t="s">
        <v>87</v>
      </c>
      <c r="B64" s="487"/>
      <c r="C64" s="133">
        <v>1327</v>
      </c>
      <c r="D64" s="134">
        <v>125</v>
      </c>
      <c r="E64" s="134">
        <v>80</v>
      </c>
      <c r="F64" s="134">
        <v>316</v>
      </c>
      <c r="G64" s="135">
        <v>1848</v>
      </c>
      <c r="H64" s="133">
        <v>296183</v>
      </c>
      <c r="I64" s="133">
        <v>27900</v>
      </c>
      <c r="J64" s="133">
        <v>17856</v>
      </c>
      <c r="K64" s="133">
        <v>70530</v>
      </c>
      <c r="L64" s="136">
        <v>412469</v>
      </c>
    </row>
    <row r="65" spans="1:12" x14ac:dyDescent="0.25">
      <c r="A65" s="487" t="s">
        <v>88</v>
      </c>
      <c r="B65" s="487"/>
      <c r="C65" s="134">
        <v>60</v>
      </c>
      <c r="D65" s="134">
        <v>7</v>
      </c>
      <c r="E65" s="134">
        <v>8</v>
      </c>
      <c r="F65" s="134">
        <v>13</v>
      </c>
      <c r="G65" s="137">
        <v>88</v>
      </c>
      <c r="H65" s="133">
        <v>15974</v>
      </c>
      <c r="I65" s="133">
        <v>1864</v>
      </c>
      <c r="J65" s="133">
        <v>2130</v>
      </c>
      <c r="K65" s="133">
        <v>3461</v>
      </c>
      <c r="L65" s="136">
        <v>23429</v>
      </c>
    </row>
    <row r="66" spans="1:12" x14ac:dyDescent="0.25">
      <c r="A66" s="487" t="s">
        <v>167</v>
      </c>
      <c r="B66" s="487"/>
      <c r="C66" s="133">
        <v>1022137</v>
      </c>
      <c r="D66" s="133">
        <v>187372</v>
      </c>
      <c r="E66" s="133">
        <v>223152</v>
      </c>
      <c r="F66" s="133">
        <v>465676</v>
      </c>
      <c r="G66" s="135">
        <v>1898337</v>
      </c>
      <c r="H66" s="133">
        <v>263600087</v>
      </c>
      <c r="I66" s="133">
        <v>47389556</v>
      </c>
      <c r="J66" s="133">
        <v>54469729</v>
      </c>
      <c r="K66" s="133">
        <v>115190544</v>
      </c>
      <c r="L66" s="136">
        <v>480649916</v>
      </c>
    </row>
  </sheetData>
  <mergeCells count="68">
    <mergeCell ref="A5:B5"/>
    <mergeCell ref="A2:L2"/>
    <mergeCell ref="A3:A4"/>
    <mergeCell ref="B3:B4"/>
    <mergeCell ref="C3:G3"/>
    <mergeCell ref="H3:L3"/>
    <mergeCell ref="A17:B17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66:B66"/>
    <mergeCell ref="I1:L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</mergeCells>
  <pageMargins left="0.7" right="0.7" top="0.75" bottom="0.75" header="0.3" footer="0.3"/>
  <pageSetup paperSize="9" scale="9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view="pageBreakPreview" zoomScale="130" zoomScaleNormal="100" zoomScaleSheetLayoutView="13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1" sqref="J1:M1"/>
    </sheetView>
  </sheetViews>
  <sheetFormatPr defaultRowHeight="15" x14ac:dyDescent="0.25"/>
  <cols>
    <col min="1" max="1" width="7.5703125" customWidth="1"/>
    <col min="2" max="2" width="25.28515625" customWidth="1"/>
    <col min="3" max="3" width="9" customWidth="1"/>
    <col min="4" max="5" width="9.5703125" customWidth="1"/>
    <col min="6" max="7" width="9" customWidth="1"/>
    <col min="8" max="8" width="10.5703125" customWidth="1"/>
    <col min="9" max="9" width="9" customWidth="1"/>
    <col min="10" max="11" width="9.5703125" customWidth="1"/>
    <col min="12" max="12" width="9" customWidth="1"/>
    <col min="13" max="13" width="10.5703125" customWidth="1"/>
    <col min="14" max="255" width="9.140625" customWidth="1"/>
    <col min="256" max="256" width="6.5703125" customWidth="1"/>
    <col min="257" max="257" width="7.5703125" customWidth="1"/>
    <col min="258" max="258" width="25.28515625" customWidth="1"/>
    <col min="259" max="263" width="9" customWidth="1"/>
    <col min="264" max="264" width="6.140625" customWidth="1"/>
    <col min="265" max="268" width="9" customWidth="1"/>
    <col min="269" max="269" width="8.28515625" customWidth="1"/>
    <col min="270" max="511" width="9.140625" customWidth="1"/>
    <col min="512" max="512" width="6.5703125" customWidth="1"/>
    <col min="513" max="513" width="7.5703125" customWidth="1"/>
    <col min="514" max="514" width="25.28515625" customWidth="1"/>
    <col min="515" max="519" width="9" customWidth="1"/>
    <col min="520" max="520" width="6.140625" customWidth="1"/>
    <col min="521" max="524" width="9" customWidth="1"/>
    <col min="525" max="525" width="8.28515625" customWidth="1"/>
    <col min="526" max="767" width="9.140625" customWidth="1"/>
    <col min="768" max="768" width="6.5703125" customWidth="1"/>
    <col min="769" max="769" width="7.5703125" customWidth="1"/>
    <col min="770" max="770" width="25.28515625" customWidth="1"/>
    <col min="771" max="775" width="9" customWidth="1"/>
    <col min="776" max="776" width="6.140625" customWidth="1"/>
    <col min="777" max="780" width="9" customWidth="1"/>
    <col min="781" max="781" width="8.28515625" customWidth="1"/>
    <col min="782" max="1023" width="9.140625" customWidth="1"/>
    <col min="1024" max="1024" width="6.5703125" customWidth="1"/>
    <col min="1025" max="1025" width="7.5703125" customWidth="1"/>
    <col min="1026" max="1026" width="25.28515625" customWidth="1"/>
    <col min="1027" max="1031" width="9" customWidth="1"/>
    <col min="1032" max="1032" width="6.140625" customWidth="1"/>
    <col min="1033" max="1036" width="9" customWidth="1"/>
    <col min="1037" max="1037" width="8.28515625" customWidth="1"/>
    <col min="1038" max="1279" width="9.140625" customWidth="1"/>
    <col min="1280" max="1280" width="6.5703125" customWidth="1"/>
    <col min="1281" max="1281" width="7.5703125" customWidth="1"/>
    <col min="1282" max="1282" width="25.28515625" customWidth="1"/>
    <col min="1283" max="1287" width="9" customWidth="1"/>
    <col min="1288" max="1288" width="6.140625" customWidth="1"/>
    <col min="1289" max="1292" width="9" customWidth="1"/>
    <col min="1293" max="1293" width="8.28515625" customWidth="1"/>
    <col min="1294" max="1535" width="9.140625" customWidth="1"/>
    <col min="1536" max="1536" width="6.5703125" customWidth="1"/>
    <col min="1537" max="1537" width="7.5703125" customWidth="1"/>
    <col min="1538" max="1538" width="25.28515625" customWidth="1"/>
    <col min="1539" max="1543" width="9" customWidth="1"/>
    <col min="1544" max="1544" width="6.140625" customWidth="1"/>
    <col min="1545" max="1548" width="9" customWidth="1"/>
    <col min="1549" max="1549" width="8.28515625" customWidth="1"/>
    <col min="1550" max="1791" width="9.140625" customWidth="1"/>
    <col min="1792" max="1792" width="6.5703125" customWidth="1"/>
    <col min="1793" max="1793" width="7.5703125" customWidth="1"/>
    <col min="1794" max="1794" width="25.28515625" customWidth="1"/>
    <col min="1795" max="1799" width="9" customWidth="1"/>
    <col min="1800" max="1800" width="6.140625" customWidth="1"/>
    <col min="1801" max="1804" width="9" customWidth="1"/>
    <col min="1805" max="1805" width="8.28515625" customWidth="1"/>
    <col min="1806" max="2047" width="9.140625" customWidth="1"/>
    <col min="2048" max="2048" width="6.5703125" customWidth="1"/>
    <col min="2049" max="2049" width="7.5703125" customWidth="1"/>
    <col min="2050" max="2050" width="25.28515625" customWidth="1"/>
    <col min="2051" max="2055" width="9" customWidth="1"/>
    <col min="2056" max="2056" width="6.140625" customWidth="1"/>
    <col min="2057" max="2060" width="9" customWidth="1"/>
    <col min="2061" max="2061" width="8.28515625" customWidth="1"/>
    <col min="2062" max="2303" width="9.140625" customWidth="1"/>
    <col min="2304" max="2304" width="6.5703125" customWidth="1"/>
    <col min="2305" max="2305" width="7.5703125" customWidth="1"/>
    <col min="2306" max="2306" width="25.28515625" customWidth="1"/>
    <col min="2307" max="2311" width="9" customWidth="1"/>
    <col min="2312" max="2312" width="6.140625" customWidth="1"/>
    <col min="2313" max="2316" width="9" customWidth="1"/>
    <col min="2317" max="2317" width="8.28515625" customWidth="1"/>
    <col min="2318" max="2559" width="9.140625" customWidth="1"/>
    <col min="2560" max="2560" width="6.5703125" customWidth="1"/>
    <col min="2561" max="2561" width="7.5703125" customWidth="1"/>
    <col min="2562" max="2562" width="25.28515625" customWidth="1"/>
    <col min="2563" max="2567" width="9" customWidth="1"/>
    <col min="2568" max="2568" width="6.140625" customWidth="1"/>
    <col min="2569" max="2572" width="9" customWidth="1"/>
    <col min="2573" max="2573" width="8.28515625" customWidth="1"/>
    <col min="2574" max="2815" width="9.140625" customWidth="1"/>
    <col min="2816" max="2816" width="6.5703125" customWidth="1"/>
    <col min="2817" max="2817" width="7.5703125" customWidth="1"/>
    <col min="2818" max="2818" width="25.28515625" customWidth="1"/>
    <col min="2819" max="2823" width="9" customWidth="1"/>
    <col min="2824" max="2824" width="6.140625" customWidth="1"/>
    <col min="2825" max="2828" width="9" customWidth="1"/>
    <col min="2829" max="2829" width="8.28515625" customWidth="1"/>
    <col min="2830" max="3071" width="9.140625" customWidth="1"/>
    <col min="3072" max="3072" width="6.5703125" customWidth="1"/>
    <col min="3073" max="3073" width="7.5703125" customWidth="1"/>
    <col min="3074" max="3074" width="25.28515625" customWidth="1"/>
    <col min="3075" max="3079" width="9" customWidth="1"/>
    <col min="3080" max="3080" width="6.140625" customWidth="1"/>
    <col min="3081" max="3084" width="9" customWidth="1"/>
    <col min="3085" max="3085" width="8.28515625" customWidth="1"/>
    <col min="3086" max="3327" width="9.140625" customWidth="1"/>
    <col min="3328" max="3328" width="6.5703125" customWidth="1"/>
    <col min="3329" max="3329" width="7.5703125" customWidth="1"/>
    <col min="3330" max="3330" width="25.28515625" customWidth="1"/>
    <col min="3331" max="3335" width="9" customWidth="1"/>
    <col min="3336" max="3336" width="6.140625" customWidth="1"/>
    <col min="3337" max="3340" width="9" customWidth="1"/>
    <col min="3341" max="3341" width="8.28515625" customWidth="1"/>
    <col min="3342" max="3583" width="9.140625" customWidth="1"/>
    <col min="3584" max="3584" width="6.5703125" customWidth="1"/>
    <col min="3585" max="3585" width="7.5703125" customWidth="1"/>
    <col min="3586" max="3586" width="25.28515625" customWidth="1"/>
    <col min="3587" max="3591" width="9" customWidth="1"/>
    <col min="3592" max="3592" width="6.140625" customWidth="1"/>
    <col min="3593" max="3596" width="9" customWidth="1"/>
    <col min="3597" max="3597" width="8.28515625" customWidth="1"/>
    <col min="3598" max="3839" width="9.140625" customWidth="1"/>
    <col min="3840" max="3840" width="6.5703125" customWidth="1"/>
    <col min="3841" max="3841" width="7.5703125" customWidth="1"/>
    <col min="3842" max="3842" width="25.28515625" customWidth="1"/>
    <col min="3843" max="3847" width="9" customWidth="1"/>
    <col min="3848" max="3848" width="6.140625" customWidth="1"/>
    <col min="3849" max="3852" width="9" customWidth="1"/>
    <col min="3853" max="3853" width="8.28515625" customWidth="1"/>
    <col min="3854" max="4095" width="9.140625" customWidth="1"/>
    <col min="4096" max="4096" width="6.5703125" customWidth="1"/>
    <col min="4097" max="4097" width="7.5703125" customWidth="1"/>
    <col min="4098" max="4098" width="25.28515625" customWidth="1"/>
    <col min="4099" max="4103" width="9" customWidth="1"/>
    <col min="4104" max="4104" width="6.140625" customWidth="1"/>
    <col min="4105" max="4108" width="9" customWidth="1"/>
    <col min="4109" max="4109" width="8.28515625" customWidth="1"/>
    <col min="4110" max="4351" width="9.140625" customWidth="1"/>
    <col min="4352" max="4352" width="6.5703125" customWidth="1"/>
    <col min="4353" max="4353" width="7.5703125" customWidth="1"/>
    <col min="4354" max="4354" width="25.28515625" customWidth="1"/>
    <col min="4355" max="4359" width="9" customWidth="1"/>
    <col min="4360" max="4360" width="6.140625" customWidth="1"/>
    <col min="4361" max="4364" width="9" customWidth="1"/>
    <col min="4365" max="4365" width="8.28515625" customWidth="1"/>
    <col min="4366" max="4607" width="9.140625" customWidth="1"/>
    <col min="4608" max="4608" width="6.5703125" customWidth="1"/>
    <col min="4609" max="4609" width="7.5703125" customWidth="1"/>
    <col min="4610" max="4610" width="25.28515625" customWidth="1"/>
    <col min="4611" max="4615" width="9" customWidth="1"/>
    <col min="4616" max="4616" width="6.140625" customWidth="1"/>
    <col min="4617" max="4620" width="9" customWidth="1"/>
    <col min="4621" max="4621" width="8.28515625" customWidth="1"/>
    <col min="4622" max="4863" width="9.140625" customWidth="1"/>
    <col min="4864" max="4864" width="6.5703125" customWidth="1"/>
    <col min="4865" max="4865" width="7.5703125" customWidth="1"/>
    <col min="4866" max="4866" width="25.28515625" customWidth="1"/>
    <col min="4867" max="4871" width="9" customWidth="1"/>
    <col min="4872" max="4872" width="6.140625" customWidth="1"/>
    <col min="4873" max="4876" width="9" customWidth="1"/>
    <col min="4877" max="4877" width="8.28515625" customWidth="1"/>
    <col min="4878" max="5119" width="9.140625" customWidth="1"/>
    <col min="5120" max="5120" width="6.5703125" customWidth="1"/>
    <col min="5121" max="5121" width="7.5703125" customWidth="1"/>
    <col min="5122" max="5122" width="25.28515625" customWidth="1"/>
    <col min="5123" max="5127" width="9" customWidth="1"/>
    <col min="5128" max="5128" width="6.140625" customWidth="1"/>
    <col min="5129" max="5132" width="9" customWidth="1"/>
    <col min="5133" max="5133" width="8.28515625" customWidth="1"/>
    <col min="5134" max="5375" width="9.140625" customWidth="1"/>
    <col min="5376" max="5376" width="6.5703125" customWidth="1"/>
    <col min="5377" max="5377" width="7.5703125" customWidth="1"/>
    <col min="5378" max="5378" width="25.28515625" customWidth="1"/>
    <col min="5379" max="5383" width="9" customWidth="1"/>
    <col min="5384" max="5384" width="6.140625" customWidth="1"/>
    <col min="5385" max="5388" width="9" customWidth="1"/>
    <col min="5389" max="5389" width="8.28515625" customWidth="1"/>
    <col min="5390" max="5631" width="9.140625" customWidth="1"/>
    <col min="5632" max="5632" width="6.5703125" customWidth="1"/>
    <col min="5633" max="5633" width="7.5703125" customWidth="1"/>
    <col min="5634" max="5634" width="25.28515625" customWidth="1"/>
    <col min="5635" max="5639" width="9" customWidth="1"/>
    <col min="5640" max="5640" width="6.140625" customWidth="1"/>
    <col min="5641" max="5644" width="9" customWidth="1"/>
    <col min="5645" max="5645" width="8.28515625" customWidth="1"/>
    <col min="5646" max="5887" width="9.140625" customWidth="1"/>
    <col min="5888" max="5888" width="6.5703125" customWidth="1"/>
    <col min="5889" max="5889" width="7.5703125" customWidth="1"/>
    <col min="5890" max="5890" width="25.28515625" customWidth="1"/>
    <col min="5891" max="5895" width="9" customWidth="1"/>
    <col min="5896" max="5896" width="6.140625" customWidth="1"/>
    <col min="5897" max="5900" width="9" customWidth="1"/>
    <col min="5901" max="5901" width="8.28515625" customWidth="1"/>
    <col min="5902" max="6143" width="9.140625" customWidth="1"/>
    <col min="6144" max="6144" width="6.5703125" customWidth="1"/>
    <col min="6145" max="6145" width="7.5703125" customWidth="1"/>
    <col min="6146" max="6146" width="25.28515625" customWidth="1"/>
    <col min="6147" max="6151" width="9" customWidth="1"/>
    <col min="6152" max="6152" width="6.140625" customWidth="1"/>
    <col min="6153" max="6156" width="9" customWidth="1"/>
    <col min="6157" max="6157" width="8.28515625" customWidth="1"/>
    <col min="6158" max="6399" width="9.140625" customWidth="1"/>
    <col min="6400" max="6400" width="6.5703125" customWidth="1"/>
    <col min="6401" max="6401" width="7.5703125" customWidth="1"/>
    <col min="6402" max="6402" width="25.28515625" customWidth="1"/>
    <col min="6403" max="6407" width="9" customWidth="1"/>
    <col min="6408" max="6408" width="6.140625" customWidth="1"/>
    <col min="6409" max="6412" width="9" customWidth="1"/>
    <col min="6413" max="6413" width="8.28515625" customWidth="1"/>
    <col min="6414" max="6655" width="9.140625" customWidth="1"/>
    <col min="6656" max="6656" width="6.5703125" customWidth="1"/>
    <col min="6657" max="6657" width="7.5703125" customWidth="1"/>
    <col min="6658" max="6658" width="25.28515625" customWidth="1"/>
    <col min="6659" max="6663" width="9" customWidth="1"/>
    <col min="6664" max="6664" width="6.140625" customWidth="1"/>
    <col min="6665" max="6668" width="9" customWidth="1"/>
    <col min="6669" max="6669" width="8.28515625" customWidth="1"/>
    <col min="6670" max="6911" width="9.140625" customWidth="1"/>
    <col min="6912" max="6912" width="6.5703125" customWidth="1"/>
    <col min="6913" max="6913" width="7.5703125" customWidth="1"/>
    <col min="6914" max="6914" width="25.28515625" customWidth="1"/>
    <col min="6915" max="6919" width="9" customWidth="1"/>
    <col min="6920" max="6920" width="6.140625" customWidth="1"/>
    <col min="6921" max="6924" width="9" customWidth="1"/>
    <col min="6925" max="6925" width="8.28515625" customWidth="1"/>
    <col min="6926" max="7167" width="9.140625" customWidth="1"/>
    <col min="7168" max="7168" width="6.5703125" customWidth="1"/>
    <col min="7169" max="7169" width="7.5703125" customWidth="1"/>
    <col min="7170" max="7170" width="25.28515625" customWidth="1"/>
    <col min="7171" max="7175" width="9" customWidth="1"/>
    <col min="7176" max="7176" width="6.140625" customWidth="1"/>
    <col min="7177" max="7180" width="9" customWidth="1"/>
    <col min="7181" max="7181" width="8.28515625" customWidth="1"/>
    <col min="7182" max="7423" width="9.140625" customWidth="1"/>
    <col min="7424" max="7424" width="6.5703125" customWidth="1"/>
    <col min="7425" max="7425" width="7.5703125" customWidth="1"/>
    <col min="7426" max="7426" width="25.28515625" customWidth="1"/>
    <col min="7427" max="7431" width="9" customWidth="1"/>
    <col min="7432" max="7432" width="6.140625" customWidth="1"/>
    <col min="7433" max="7436" width="9" customWidth="1"/>
    <col min="7437" max="7437" width="8.28515625" customWidth="1"/>
    <col min="7438" max="7679" width="9.140625" customWidth="1"/>
    <col min="7680" max="7680" width="6.5703125" customWidth="1"/>
    <col min="7681" max="7681" width="7.5703125" customWidth="1"/>
    <col min="7682" max="7682" width="25.28515625" customWidth="1"/>
    <col min="7683" max="7687" width="9" customWidth="1"/>
    <col min="7688" max="7688" width="6.140625" customWidth="1"/>
    <col min="7689" max="7692" width="9" customWidth="1"/>
    <col min="7693" max="7693" width="8.28515625" customWidth="1"/>
    <col min="7694" max="7935" width="9.140625" customWidth="1"/>
    <col min="7936" max="7936" width="6.5703125" customWidth="1"/>
    <col min="7937" max="7937" width="7.5703125" customWidth="1"/>
    <col min="7938" max="7938" width="25.28515625" customWidth="1"/>
    <col min="7939" max="7943" width="9" customWidth="1"/>
    <col min="7944" max="7944" width="6.140625" customWidth="1"/>
    <col min="7945" max="7948" width="9" customWidth="1"/>
    <col min="7949" max="7949" width="8.28515625" customWidth="1"/>
    <col min="7950" max="8191" width="9.140625" customWidth="1"/>
    <col min="8192" max="8192" width="6.5703125" customWidth="1"/>
    <col min="8193" max="8193" width="7.5703125" customWidth="1"/>
    <col min="8194" max="8194" width="25.28515625" customWidth="1"/>
    <col min="8195" max="8199" width="9" customWidth="1"/>
    <col min="8200" max="8200" width="6.140625" customWidth="1"/>
    <col min="8201" max="8204" width="9" customWidth="1"/>
    <col min="8205" max="8205" width="8.28515625" customWidth="1"/>
    <col min="8206" max="8447" width="9.140625" customWidth="1"/>
    <col min="8448" max="8448" width="6.5703125" customWidth="1"/>
    <col min="8449" max="8449" width="7.5703125" customWidth="1"/>
    <col min="8450" max="8450" width="25.28515625" customWidth="1"/>
    <col min="8451" max="8455" width="9" customWidth="1"/>
    <col min="8456" max="8456" width="6.140625" customWidth="1"/>
    <col min="8457" max="8460" width="9" customWidth="1"/>
    <col min="8461" max="8461" width="8.28515625" customWidth="1"/>
    <col min="8462" max="8703" width="9.140625" customWidth="1"/>
    <col min="8704" max="8704" width="6.5703125" customWidth="1"/>
    <col min="8705" max="8705" width="7.5703125" customWidth="1"/>
    <col min="8706" max="8706" width="25.28515625" customWidth="1"/>
    <col min="8707" max="8711" width="9" customWidth="1"/>
    <col min="8712" max="8712" width="6.140625" customWidth="1"/>
    <col min="8713" max="8716" width="9" customWidth="1"/>
    <col min="8717" max="8717" width="8.28515625" customWidth="1"/>
    <col min="8718" max="8959" width="9.140625" customWidth="1"/>
    <col min="8960" max="8960" width="6.5703125" customWidth="1"/>
    <col min="8961" max="8961" width="7.5703125" customWidth="1"/>
    <col min="8962" max="8962" width="25.28515625" customWidth="1"/>
    <col min="8963" max="8967" width="9" customWidth="1"/>
    <col min="8968" max="8968" width="6.140625" customWidth="1"/>
    <col min="8969" max="8972" width="9" customWidth="1"/>
    <col min="8973" max="8973" width="8.28515625" customWidth="1"/>
    <col min="8974" max="9215" width="9.140625" customWidth="1"/>
    <col min="9216" max="9216" width="6.5703125" customWidth="1"/>
    <col min="9217" max="9217" width="7.5703125" customWidth="1"/>
    <col min="9218" max="9218" width="25.28515625" customWidth="1"/>
    <col min="9219" max="9223" width="9" customWidth="1"/>
    <col min="9224" max="9224" width="6.140625" customWidth="1"/>
    <col min="9225" max="9228" width="9" customWidth="1"/>
    <col min="9229" max="9229" width="8.28515625" customWidth="1"/>
    <col min="9230" max="9471" width="9.140625" customWidth="1"/>
    <col min="9472" max="9472" width="6.5703125" customWidth="1"/>
    <col min="9473" max="9473" width="7.5703125" customWidth="1"/>
    <col min="9474" max="9474" width="25.28515625" customWidth="1"/>
    <col min="9475" max="9479" width="9" customWidth="1"/>
    <col min="9480" max="9480" width="6.140625" customWidth="1"/>
    <col min="9481" max="9484" width="9" customWidth="1"/>
    <col min="9485" max="9485" width="8.28515625" customWidth="1"/>
    <col min="9486" max="9727" width="9.140625" customWidth="1"/>
    <col min="9728" max="9728" width="6.5703125" customWidth="1"/>
    <col min="9729" max="9729" width="7.5703125" customWidth="1"/>
    <col min="9730" max="9730" width="25.28515625" customWidth="1"/>
    <col min="9731" max="9735" width="9" customWidth="1"/>
    <col min="9736" max="9736" width="6.140625" customWidth="1"/>
    <col min="9737" max="9740" width="9" customWidth="1"/>
    <col min="9741" max="9741" width="8.28515625" customWidth="1"/>
    <col min="9742" max="9983" width="9.140625" customWidth="1"/>
    <col min="9984" max="9984" width="6.5703125" customWidth="1"/>
    <col min="9985" max="9985" width="7.5703125" customWidth="1"/>
    <col min="9986" max="9986" width="25.28515625" customWidth="1"/>
    <col min="9987" max="9991" width="9" customWidth="1"/>
    <col min="9992" max="9992" width="6.140625" customWidth="1"/>
    <col min="9993" max="9996" width="9" customWidth="1"/>
    <col min="9997" max="9997" width="8.28515625" customWidth="1"/>
    <col min="9998" max="10239" width="9.140625" customWidth="1"/>
    <col min="10240" max="10240" width="6.5703125" customWidth="1"/>
    <col min="10241" max="10241" width="7.5703125" customWidth="1"/>
    <col min="10242" max="10242" width="25.28515625" customWidth="1"/>
    <col min="10243" max="10247" width="9" customWidth="1"/>
    <col min="10248" max="10248" width="6.140625" customWidth="1"/>
    <col min="10249" max="10252" width="9" customWidth="1"/>
    <col min="10253" max="10253" width="8.28515625" customWidth="1"/>
    <col min="10254" max="10495" width="9.140625" customWidth="1"/>
    <col min="10496" max="10496" width="6.5703125" customWidth="1"/>
    <col min="10497" max="10497" width="7.5703125" customWidth="1"/>
    <col min="10498" max="10498" width="25.28515625" customWidth="1"/>
    <col min="10499" max="10503" width="9" customWidth="1"/>
    <col min="10504" max="10504" width="6.140625" customWidth="1"/>
    <col min="10505" max="10508" width="9" customWidth="1"/>
    <col min="10509" max="10509" width="8.28515625" customWidth="1"/>
    <col min="10510" max="10751" width="9.140625" customWidth="1"/>
    <col min="10752" max="10752" width="6.5703125" customWidth="1"/>
    <col min="10753" max="10753" width="7.5703125" customWidth="1"/>
    <col min="10754" max="10754" width="25.28515625" customWidth="1"/>
    <col min="10755" max="10759" width="9" customWidth="1"/>
    <col min="10760" max="10760" width="6.140625" customWidth="1"/>
    <col min="10761" max="10764" width="9" customWidth="1"/>
    <col min="10765" max="10765" width="8.28515625" customWidth="1"/>
    <col min="10766" max="11007" width="9.140625" customWidth="1"/>
    <col min="11008" max="11008" width="6.5703125" customWidth="1"/>
    <col min="11009" max="11009" width="7.5703125" customWidth="1"/>
    <col min="11010" max="11010" width="25.28515625" customWidth="1"/>
    <col min="11011" max="11015" width="9" customWidth="1"/>
    <col min="11016" max="11016" width="6.140625" customWidth="1"/>
    <col min="11017" max="11020" width="9" customWidth="1"/>
    <col min="11021" max="11021" width="8.28515625" customWidth="1"/>
    <col min="11022" max="11263" width="9.140625" customWidth="1"/>
    <col min="11264" max="11264" width="6.5703125" customWidth="1"/>
    <col min="11265" max="11265" width="7.5703125" customWidth="1"/>
    <col min="11266" max="11266" width="25.28515625" customWidth="1"/>
    <col min="11267" max="11271" width="9" customWidth="1"/>
    <col min="11272" max="11272" width="6.140625" customWidth="1"/>
    <col min="11273" max="11276" width="9" customWidth="1"/>
    <col min="11277" max="11277" width="8.28515625" customWidth="1"/>
    <col min="11278" max="11519" width="9.140625" customWidth="1"/>
    <col min="11520" max="11520" width="6.5703125" customWidth="1"/>
    <col min="11521" max="11521" width="7.5703125" customWidth="1"/>
    <col min="11522" max="11522" width="25.28515625" customWidth="1"/>
    <col min="11523" max="11527" width="9" customWidth="1"/>
    <col min="11528" max="11528" width="6.140625" customWidth="1"/>
    <col min="11529" max="11532" width="9" customWidth="1"/>
    <col min="11533" max="11533" width="8.28515625" customWidth="1"/>
    <col min="11534" max="11775" width="9.140625" customWidth="1"/>
    <col min="11776" max="11776" width="6.5703125" customWidth="1"/>
    <col min="11777" max="11777" width="7.5703125" customWidth="1"/>
    <col min="11778" max="11778" width="25.28515625" customWidth="1"/>
    <col min="11779" max="11783" width="9" customWidth="1"/>
    <col min="11784" max="11784" width="6.140625" customWidth="1"/>
    <col min="11785" max="11788" width="9" customWidth="1"/>
    <col min="11789" max="11789" width="8.28515625" customWidth="1"/>
    <col min="11790" max="12031" width="9.140625" customWidth="1"/>
    <col min="12032" max="12032" width="6.5703125" customWidth="1"/>
    <col min="12033" max="12033" width="7.5703125" customWidth="1"/>
    <col min="12034" max="12034" width="25.28515625" customWidth="1"/>
    <col min="12035" max="12039" width="9" customWidth="1"/>
    <col min="12040" max="12040" width="6.140625" customWidth="1"/>
    <col min="12041" max="12044" width="9" customWidth="1"/>
    <col min="12045" max="12045" width="8.28515625" customWidth="1"/>
    <col min="12046" max="12287" width="9.140625" customWidth="1"/>
    <col min="12288" max="12288" width="6.5703125" customWidth="1"/>
    <col min="12289" max="12289" width="7.5703125" customWidth="1"/>
    <col min="12290" max="12290" width="25.28515625" customWidth="1"/>
    <col min="12291" max="12295" width="9" customWidth="1"/>
    <col min="12296" max="12296" width="6.140625" customWidth="1"/>
    <col min="12297" max="12300" width="9" customWidth="1"/>
    <col min="12301" max="12301" width="8.28515625" customWidth="1"/>
    <col min="12302" max="12543" width="9.140625" customWidth="1"/>
    <col min="12544" max="12544" width="6.5703125" customWidth="1"/>
    <col min="12545" max="12545" width="7.5703125" customWidth="1"/>
    <col min="12546" max="12546" width="25.28515625" customWidth="1"/>
    <col min="12547" max="12551" width="9" customWidth="1"/>
    <col min="12552" max="12552" width="6.140625" customWidth="1"/>
    <col min="12553" max="12556" width="9" customWidth="1"/>
    <col min="12557" max="12557" width="8.28515625" customWidth="1"/>
    <col min="12558" max="12799" width="9.140625" customWidth="1"/>
    <col min="12800" max="12800" width="6.5703125" customWidth="1"/>
    <col min="12801" max="12801" width="7.5703125" customWidth="1"/>
    <col min="12802" max="12802" width="25.28515625" customWidth="1"/>
    <col min="12803" max="12807" width="9" customWidth="1"/>
    <col min="12808" max="12808" width="6.140625" customWidth="1"/>
    <col min="12809" max="12812" width="9" customWidth="1"/>
    <col min="12813" max="12813" width="8.28515625" customWidth="1"/>
    <col min="12814" max="13055" width="9.140625" customWidth="1"/>
    <col min="13056" max="13056" width="6.5703125" customWidth="1"/>
    <col min="13057" max="13057" width="7.5703125" customWidth="1"/>
    <col min="13058" max="13058" width="25.28515625" customWidth="1"/>
    <col min="13059" max="13063" width="9" customWidth="1"/>
    <col min="13064" max="13064" width="6.140625" customWidth="1"/>
    <col min="13065" max="13068" width="9" customWidth="1"/>
    <col min="13069" max="13069" width="8.28515625" customWidth="1"/>
    <col min="13070" max="13311" width="9.140625" customWidth="1"/>
    <col min="13312" max="13312" width="6.5703125" customWidth="1"/>
    <col min="13313" max="13313" width="7.5703125" customWidth="1"/>
    <col min="13314" max="13314" width="25.28515625" customWidth="1"/>
    <col min="13315" max="13319" width="9" customWidth="1"/>
    <col min="13320" max="13320" width="6.140625" customWidth="1"/>
    <col min="13321" max="13324" width="9" customWidth="1"/>
    <col min="13325" max="13325" width="8.28515625" customWidth="1"/>
    <col min="13326" max="13567" width="9.140625" customWidth="1"/>
    <col min="13568" max="13568" width="6.5703125" customWidth="1"/>
    <col min="13569" max="13569" width="7.5703125" customWidth="1"/>
    <col min="13570" max="13570" width="25.28515625" customWidth="1"/>
    <col min="13571" max="13575" width="9" customWidth="1"/>
    <col min="13576" max="13576" width="6.140625" customWidth="1"/>
    <col min="13577" max="13580" width="9" customWidth="1"/>
    <col min="13581" max="13581" width="8.28515625" customWidth="1"/>
    <col min="13582" max="13823" width="9.140625" customWidth="1"/>
    <col min="13824" max="13824" width="6.5703125" customWidth="1"/>
    <col min="13825" max="13825" width="7.5703125" customWidth="1"/>
    <col min="13826" max="13826" width="25.28515625" customWidth="1"/>
    <col min="13827" max="13831" width="9" customWidth="1"/>
    <col min="13832" max="13832" width="6.140625" customWidth="1"/>
    <col min="13833" max="13836" width="9" customWidth="1"/>
    <col min="13837" max="13837" width="8.28515625" customWidth="1"/>
    <col min="13838" max="14079" width="9.140625" customWidth="1"/>
    <col min="14080" max="14080" width="6.5703125" customWidth="1"/>
    <col min="14081" max="14081" width="7.5703125" customWidth="1"/>
    <col min="14082" max="14082" width="25.28515625" customWidth="1"/>
    <col min="14083" max="14087" width="9" customWidth="1"/>
    <col min="14088" max="14088" width="6.140625" customWidth="1"/>
    <col min="14089" max="14092" width="9" customWidth="1"/>
    <col min="14093" max="14093" width="8.28515625" customWidth="1"/>
    <col min="14094" max="14335" width="9.140625" customWidth="1"/>
    <col min="14336" max="14336" width="6.5703125" customWidth="1"/>
    <col min="14337" max="14337" width="7.5703125" customWidth="1"/>
    <col min="14338" max="14338" width="25.28515625" customWidth="1"/>
    <col min="14339" max="14343" width="9" customWidth="1"/>
    <col min="14344" max="14344" width="6.140625" customWidth="1"/>
    <col min="14345" max="14348" width="9" customWidth="1"/>
    <col min="14349" max="14349" width="8.28515625" customWidth="1"/>
    <col min="14350" max="14591" width="9.140625" customWidth="1"/>
    <col min="14592" max="14592" width="6.5703125" customWidth="1"/>
    <col min="14593" max="14593" width="7.5703125" customWidth="1"/>
    <col min="14594" max="14594" width="25.28515625" customWidth="1"/>
    <col min="14595" max="14599" width="9" customWidth="1"/>
    <col min="14600" max="14600" width="6.140625" customWidth="1"/>
    <col min="14601" max="14604" width="9" customWidth="1"/>
    <col min="14605" max="14605" width="8.28515625" customWidth="1"/>
    <col min="14606" max="14847" width="9.140625" customWidth="1"/>
    <col min="14848" max="14848" width="6.5703125" customWidth="1"/>
    <col min="14849" max="14849" width="7.5703125" customWidth="1"/>
    <col min="14850" max="14850" width="25.28515625" customWidth="1"/>
    <col min="14851" max="14855" width="9" customWidth="1"/>
    <col min="14856" max="14856" width="6.140625" customWidth="1"/>
    <col min="14857" max="14860" width="9" customWidth="1"/>
    <col min="14861" max="14861" width="8.28515625" customWidth="1"/>
    <col min="14862" max="15103" width="9.140625" customWidth="1"/>
    <col min="15104" max="15104" width="6.5703125" customWidth="1"/>
    <col min="15105" max="15105" width="7.5703125" customWidth="1"/>
    <col min="15106" max="15106" width="25.28515625" customWidth="1"/>
    <col min="15107" max="15111" width="9" customWidth="1"/>
    <col min="15112" max="15112" width="6.140625" customWidth="1"/>
    <col min="15113" max="15116" width="9" customWidth="1"/>
    <col min="15117" max="15117" width="8.28515625" customWidth="1"/>
    <col min="15118" max="15359" width="9.140625" customWidth="1"/>
    <col min="15360" max="15360" width="6.5703125" customWidth="1"/>
    <col min="15361" max="15361" width="7.5703125" customWidth="1"/>
    <col min="15362" max="15362" width="25.28515625" customWidth="1"/>
    <col min="15363" max="15367" width="9" customWidth="1"/>
    <col min="15368" max="15368" width="6.140625" customWidth="1"/>
    <col min="15369" max="15372" width="9" customWidth="1"/>
    <col min="15373" max="15373" width="8.28515625" customWidth="1"/>
    <col min="15374" max="15615" width="9.140625" customWidth="1"/>
    <col min="15616" max="15616" width="6.5703125" customWidth="1"/>
    <col min="15617" max="15617" width="7.5703125" customWidth="1"/>
    <col min="15618" max="15618" width="25.28515625" customWidth="1"/>
    <col min="15619" max="15623" width="9" customWidth="1"/>
    <col min="15624" max="15624" width="6.140625" customWidth="1"/>
    <col min="15625" max="15628" width="9" customWidth="1"/>
    <col min="15629" max="15629" width="8.28515625" customWidth="1"/>
    <col min="15630" max="15871" width="9.140625" customWidth="1"/>
    <col min="15872" max="15872" width="6.5703125" customWidth="1"/>
    <col min="15873" max="15873" width="7.5703125" customWidth="1"/>
    <col min="15874" max="15874" width="25.28515625" customWidth="1"/>
    <col min="15875" max="15879" width="9" customWidth="1"/>
    <col min="15880" max="15880" width="6.140625" customWidth="1"/>
    <col min="15881" max="15884" width="9" customWidth="1"/>
    <col min="15885" max="15885" width="8.28515625" customWidth="1"/>
    <col min="15886" max="16127" width="9.140625" customWidth="1"/>
    <col min="16128" max="16128" width="6.5703125" customWidth="1"/>
    <col min="16129" max="16129" width="7.5703125" customWidth="1"/>
    <col min="16130" max="16130" width="25.28515625" customWidth="1"/>
    <col min="16131" max="16135" width="9" customWidth="1"/>
    <col min="16136" max="16136" width="6.140625" customWidth="1"/>
    <col min="16137" max="16140" width="9" customWidth="1"/>
    <col min="16141" max="16141" width="8.28515625" customWidth="1"/>
    <col min="16142" max="16383" width="9.140625" customWidth="1"/>
  </cols>
  <sheetData>
    <row r="1" spans="1:13" ht="45.75" customHeight="1" x14ac:dyDescent="0.25">
      <c r="J1" s="493" t="s">
        <v>2233</v>
      </c>
      <c r="K1" s="493"/>
      <c r="L1" s="493"/>
      <c r="M1" s="493"/>
    </row>
    <row r="2" spans="1:13" ht="38.450000000000003" customHeight="1" x14ac:dyDescent="0.25">
      <c r="A2" s="496" t="s">
        <v>2170</v>
      </c>
      <c r="B2" s="496"/>
      <c r="C2" s="496"/>
      <c r="D2" s="496"/>
      <c r="E2" s="496"/>
      <c r="F2" s="496"/>
      <c r="G2" s="496"/>
      <c r="H2" s="496"/>
      <c r="I2" s="496"/>
      <c r="J2" s="496"/>
      <c r="K2" s="496"/>
      <c r="L2" s="496"/>
      <c r="M2" s="496"/>
    </row>
    <row r="3" spans="1:13" ht="36" customHeight="1" x14ac:dyDescent="0.25">
      <c r="A3" s="497" t="s">
        <v>253</v>
      </c>
      <c r="B3" s="499" t="s">
        <v>1</v>
      </c>
      <c r="C3" s="501" t="s">
        <v>2171</v>
      </c>
      <c r="D3" s="501"/>
      <c r="E3" s="501"/>
      <c r="F3" s="501"/>
      <c r="G3" s="502" t="s">
        <v>91</v>
      </c>
      <c r="H3" s="504" t="s">
        <v>2172</v>
      </c>
      <c r="I3" s="501" t="s">
        <v>2173</v>
      </c>
      <c r="J3" s="501"/>
      <c r="K3" s="501"/>
      <c r="L3" s="501"/>
      <c r="M3" s="502" t="s">
        <v>91</v>
      </c>
    </row>
    <row r="4" spans="1:13" ht="60" customHeight="1" x14ac:dyDescent="0.25">
      <c r="A4" s="498"/>
      <c r="B4" s="500"/>
      <c r="C4" s="286" t="s">
        <v>2106</v>
      </c>
      <c r="D4" s="286" t="s">
        <v>2107</v>
      </c>
      <c r="E4" s="286" t="s">
        <v>2108</v>
      </c>
      <c r="F4" s="286" t="s">
        <v>2174</v>
      </c>
      <c r="G4" s="503"/>
      <c r="H4" s="505"/>
      <c r="I4" s="286" t="s">
        <v>2106</v>
      </c>
      <c r="J4" s="286" t="s">
        <v>2107</v>
      </c>
      <c r="K4" s="286" t="s">
        <v>2108</v>
      </c>
      <c r="L4" s="286" t="s">
        <v>2174</v>
      </c>
      <c r="M4" s="503"/>
    </row>
    <row r="5" spans="1:13" ht="26.25" x14ac:dyDescent="0.25">
      <c r="A5" s="287" t="s">
        <v>268</v>
      </c>
      <c r="B5" s="287" t="s">
        <v>34</v>
      </c>
      <c r="C5" s="288">
        <v>30150</v>
      </c>
      <c r="D5" s="288">
        <v>11680</v>
      </c>
      <c r="E5" s="288">
        <v>1322</v>
      </c>
      <c r="F5" s="288">
        <v>6093</v>
      </c>
      <c r="G5" s="292">
        <v>49245</v>
      </c>
      <c r="H5" s="297" t="s">
        <v>2175</v>
      </c>
      <c r="I5" s="288">
        <v>13929</v>
      </c>
      <c r="J5" s="288">
        <v>5396</v>
      </c>
      <c r="K5" s="289">
        <v>611</v>
      </c>
      <c r="L5" s="288">
        <v>2815</v>
      </c>
      <c r="M5" s="292">
        <v>22751</v>
      </c>
    </row>
    <row r="6" spans="1:13" ht="26.25" x14ac:dyDescent="0.25">
      <c r="A6" s="287" t="s">
        <v>280</v>
      </c>
      <c r="B6" s="287" t="s">
        <v>35</v>
      </c>
      <c r="C6" s="288">
        <v>8135</v>
      </c>
      <c r="D6" s="288">
        <v>1156</v>
      </c>
      <c r="E6" s="288">
        <v>1991</v>
      </c>
      <c r="F6" s="288">
        <v>2538</v>
      </c>
      <c r="G6" s="292">
        <v>13820</v>
      </c>
      <c r="H6" s="297" t="s">
        <v>2176</v>
      </c>
      <c r="I6" s="288">
        <v>3313</v>
      </c>
      <c r="J6" s="289">
        <v>471</v>
      </c>
      <c r="K6" s="289">
        <v>811</v>
      </c>
      <c r="L6" s="288">
        <v>1034</v>
      </c>
      <c r="M6" s="292">
        <v>5629</v>
      </c>
    </row>
    <row r="7" spans="1:13" x14ac:dyDescent="0.25">
      <c r="A7" s="287" t="s">
        <v>284</v>
      </c>
      <c r="B7" s="287" t="s">
        <v>36</v>
      </c>
      <c r="C7" s="288">
        <v>169908</v>
      </c>
      <c r="D7" s="288">
        <v>9399</v>
      </c>
      <c r="E7" s="288">
        <v>6276</v>
      </c>
      <c r="F7" s="288">
        <v>27244</v>
      </c>
      <c r="G7" s="292">
        <v>212827</v>
      </c>
      <c r="H7" s="297" t="s">
        <v>2177</v>
      </c>
      <c r="I7" s="288">
        <v>80333</v>
      </c>
      <c r="J7" s="288">
        <v>4444</v>
      </c>
      <c r="K7" s="288">
        <v>2967</v>
      </c>
      <c r="L7" s="288">
        <v>12881</v>
      </c>
      <c r="M7" s="292">
        <v>100625</v>
      </c>
    </row>
    <row r="8" spans="1:13" x14ac:dyDescent="0.25">
      <c r="A8" s="287" t="s">
        <v>296</v>
      </c>
      <c r="B8" s="287" t="s">
        <v>37</v>
      </c>
      <c r="C8" s="288">
        <v>148057</v>
      </c>
      <c r="D8" s="288">
        <v>15998</v>
      </c>
      <c r="E8" s="288">
        <v>14733</v>
      </c>
      <c r="F8" s="288">
        <v>43522</v>
      </c>
      <c r="G8" s="292">
        <v>222310</v>
      </c>
      <c r="H8" s="297" t="s">
        <v>2178</v>
      </c>
      <c r="I8" s="288">
        <v>83993</v>
      </c>
      <c r="J8" s="288">
        <v>9076</v>
      </c>
      <c r="K8" s="288">
        <v>8358</v>
      </c>
      <c r="L8" s="288">
        <v>24690</v>
      </c>
      <c r="M8" s="292">
        <v>126117</v>
      </c>
    </row>
    <row r="9" spans="1:13" x14ac:dyDescent="0.25">
      <c r="A9" s="287" t="s">
        <v>307</v>
      </c>
      <c r="B9" s="287" t="s">
        <v>38</v>
      </c>
      <c r="C9" s="288">
        <v>233906</v>
      </c>
      <c r="D9" s="288">
        <v>23606</v>
      </c>
      <c r="E9" s="288">
        <v>7386</v>
      </c>
      <c r="F9" s="288">
        <v>25394</v>
      </c>
      <c r="G9" s="292">
        <v>290292</v>
      </c>
      <c r="H9" s="297" t="s">
        <v>2179</v>
      </c>
      <c r="I9" s="288">
        <v>117889</v>
      </c>
      <c r="J9" s="288">
        <v>11897</v>
      </c>
      <c r="K9" s="288">
        <v>3723</v>
      </c>
      <c r="L9" s="288">
        <v>12799</v>
      </c>
      <c r="M9" s="292">
        <v>146308</v>
      </c>
    </row>
    <row r="10" spans="1:13" x14ac:dyDescent="0.25">
      <c r="A10" s="287" t="s">
        <v>318</v>
      </c>
      <c r="B10" s="287" t="s">
        <v>39</v>
      </c>
      <c r="C10" s="288">
        <v>160848</v>
      </c>
      <c r="D10" s="288">
        <v>29262</v>
      </c>
      <c r="E10" s="288">
        <v>6809</v>
      </c>
      <c r="F10" s="288">
        <v>40972</v>
      </c>
      <c r="G10" s="292">
        <v>237891</v>
      </c>
      <c r="H10" s="297" t="s">
        <v>2180</v>
      </c>
      <c r="I10" s="288">
        <v>87067</v>
      </c>
      <c r="J10" s="288">
        <v>15840</v>
      </c>
      <c r="K10" s="288">
        <v>3686</v>
      </c>
      <c r="L10" s="288">
        <v>22178</v>
      </c>
      <c r="M10" s="292">
        <v>128771</v>
      </c>
    </row>
    <row r="11" spans="1:13" x14ac:dyDescent="0.25">
      <c r="A11" s="287" t="s">
        <v>328</v>
      </c>
      <c r="B11" s="287" t="s">
        <v>40</v>
      </c>
      <c r="C11" s="288">
        <v>160364</v>
      </c>
      <c r="D11" s="288">
        <v>14800</v>
      </c>
      <c r="E11" s="288">
        <v>7513</v>
      </c>
      <c r="F11" s="288">
        <v>25658</v>
      </c>
      <c r="G11" s="292">
        <v>208335</v>
      </c>
      <c r="H11" s="297" t="s">
        <v>2181</v>
      </c>
      <c r="I11" s="288">
        <v>125982</v>
      </c>
      <c r="J11" s="288">
        <v>11627</v>
      </c>
      <c r="K11" s="288">
        <v>5902</v>
      </c>
      <c r="L11" s="288">
        <v>20157</v>
      </c>
      <c r="M11" s="292">
        <v>163668</v>
      </c>
    </row>
    <row r="12" spans="1:13" ht="26.25" x14ac:dyDescent="0.25">
      <c r="A12" s="287" t="s">
        <v>329</v>
      </c>
      <c r="B12" s="287" t="s">
        <v>41</v>
      </c>
      <c r="C12" s="288">
        <v>237674</v>
      </c>
      <c r="D12" s="288">
        <v>38296</v>
      </c>
      <c r="E12" s="288">
        <v>10168</v>
      </c>
      <c r="F12" s="288">
        <v>36364</v>
      </c>
      <c r="G12" s="292">
        <v>322502</v>
      </c>
      <c r="H12" s="297" t="s">
        <v>2182</v>
      </c>
      <c r="I12" s="288">
        <v>133906</v>
      </c>
      <c r="J12" s="288">
        <v>21576</v>
      </c>
      <c r="K12" s="288">
        <v>5729</v>
      </c>
      <c r="L12" s="288">
        <v>20487</v>
      </c>
      <c r="M12" s="292">
        <v>181698</v>
      </c>
    </row>
    <row r="13" spans="1:13" x14ac:dyDescent="0.25">
      <c r="A13" s="287" t="s">
        <v>341</v>
      </c>
      <c r="B13" s="287" t="s">
        <v>45</v>
      </c>
      <c r="C13" s="288">
        <v>97828</v>
      </c>
      <c r="D13" s="288">
        <v>6249</v>
      </c>
      <c r="E13" s="288">
        <v>1860</v>
      </c>
      <c r="F13" s="288">
        <v>51586</v>
      </c>
      <c r="G13" s="292">
        <v>157523</v>
      </c>
      <c r="H13" s="297" t="s">
        <v>2183</v>
      </c>
      <c r="I13" s="288">
        <v>44052</v>
      </c>
      <c r="J13" s="288">
        <v>2814</v>
      </c>
      <c r="K13" s="289">
        <v>838</v>
      </c>
      <c r="L13" s="288">
        <v>23229</v>
      </c>
      <c r="M13" s="292">
        <v>70933</v>
      </c>
    </row>
    <row r="14" spans="1:13" x14ac:dyDescent="0.25">
      <c r="A14" s="287" t="s">
        <v>353</v>
      </c>
      <c r="B14" s="287" t="s">
        <v>42</v>
      </c>
      <c r="C14" s="288">
        <v>38661</v>
      </c>
      <c r="D14" s="288">
        <v>5825</v>
      </c>
      <c r="E14" s="288">
        <v>1168</v>
      </c>
      <c r="F14" s="288">
        <v>15877</v>
      </c>
      <c r="G14" s="292">
        <v>61531</v>
      </c>
      <c r="H14" s="297" t="s">
        <v>2184</v>
      </c>
      <c r="I14" s="288">
        <v>18457</v>
      </c>
      <c r="J14" s="288">
        <v>2781</v>
      </c>
      <c r="K14" s="289">
        <v>558</v>
      </c>
      <c r="L14" s="288">
        <v>7580</v>
      </c>
      <c r="M14" s="292">
        <v>29376</v>
      </c>
    </row>
    <row r="15" spans="1:13" x14ac:dyDescent="0.25">
      <c r="A15" s="287" t="s">
        <v>360</v>
      </c>
      <c r="B15" s="287" t="s">
        <v>43</v>
      </c>
      <c r="C15" s="288">
        <v>76678</v>
      </c>
      <c r="D15" s="288">
        <v>8615</v>
      </c>
      <c r="E15" s="288">
        <v>3101</v>
      </c>
      <c r="F15" s="288">
        <v>27010</v>
      </c>
      <c r="G15" s="292">
        <v>115404</v>
      </c>
      <c r="H15" s="297" t="s">
        <v>2185</v>
      </c>
      <c r="I15" s="288">
        <v>34329</v>
      </c>
      <c r="J15" s="288">
        <v>3857</v>
      </c>
      <c r="K15" s="288">
        <v>1388</v>
      </c>
      <c r="L15" s="288">
        <v>12092</v>
      </c>
      <c r="M15" s="292">
        <v>51666</v>
      </c>
    </row>
    <row r="16" spans="1:13" x14ac:dyDescent="0.25">
      <c r="A16" s="287" t="s">
        <v>367</v>
      </c>
      <c r="B16" s="287" t="s">
        <v>44</v>
      </c>
      <c r="C16" s="288">
        <v>61944</v>
      </c>
      <c r="D16" s="288">
        <v>10487</v>
      </c>
      <c r="E16" s="288">
        <v>1468</v>
      </c>
      <c r="F16" s="288">
        <v>24410</v>
      </c>
      <c r="G16" s="292">
        <v>98309</v>
      </c>
      <c r="H16" s="297" t="s">
        <v>2186</v>
      </c>
      <c r="I16" s="288">
        <v>23365</v>
      </c>
      <c r="J16" s="288">
        <v>3956</v>
      </c>
      <c r="K16" s="289">
        <v>554</v>
      </c>
      <c r="L16" s="288">
        <v>9207</v>
      </c>
      <c r="M16" s="292">
        <v>37082</v>
      </c>
    </row>
    <row r="17" spans="1:13" x14ac:dyDescent="0.25">
      <c r="A17" s="287" t="s">
        <v>369</v>
      </c>
      <c r="B17" s="287" t="s">
        <v>97</v>
      </c>
      <c r="C17" s="288">
        <v>122095</v>
      </c>
      <c r="D17" s="288">
        <v>11289</v>
      </c>
      <c r="E17" s="288">
        <v>2156</v>
      </c>
      <c r="F17" s="288">
        <v>45780</v>
      </c>
      <c r="G17" s="292">
        <v>181320</v>
      </c>
      <c r="H17" s="297" t="s">
        <v>2187</v>
      </c>
      <c r="I17" s="288">
        <v>73416</v>
      </c>
      <c r="J17" s="288">
        <v>6788</v>
      </c>
      <c r="K17" s="288">
        <v>1296</v>
      </c>
      <c r="L17" s="288">
        <v>27528</v>
      </c>
      <c r="M17" s="292">
        <v>109028</v>
      </c>
    </row>
    <row r="18" spans="1:13" ht="39" x14ac:dyDescent="0.25">
      <c r="A18" s="287" t="s">
        <v>370</v>
      </c>
      <c r="B18" s="287" t="s">
        <v>89</v>
      </c>
      <c r="C18" s="288">
        <v>73138</v>
      </c>
      <c r="D18" s="288">
        <v>65609</v>
      </c>
      <c r="E18" s="289">
        <v>568</v>
      </c>
      <c r="F18" s="288">
        <v>49126</v>
      </c>
      <c r="G18" s="292">
        <v>188441</v>
      </c>
      <c r="H18" s="297" t="s">
        <v>2188</v>
      </c>
      <c r="I18" s="288">
        <v>34346</v>
      </c>
      <c r="J18" s="288">
        <v>30810</v>
      </c>
      <c r="K18" s="289">
        <v>267</v>
      </c>
      <c r="L18" s="288">
        <v>23070</v>
      </c>
      <c r="M18" s="292">
        <v>88493</v>
      </c>
    </row>
    <row r="19" spans="1:13" ht="26.25" x14ac:dyDescent="0.25">
      <c r="A19" s="287" t="s">
        <v>376</v>
      </c>
      <c r="B19" s="287" t="s">
        <v>98</v>
      </c>
      <c r="C19" s="288">
        <v>53261</v>
      </c>
      <c r="D19" s="288">
        <v>25833</v>
      </c>
      <c r="E19" s="289">
        <v>215</v>
      </c>
      <c r="F19" s="288">
        <v>17754</v>
      </c>
      <c r="G19" s="292">
        <v>97063</v>
      </c>
      <c r="H19" s="297" t="s">
        <v>2189</v>
      </c>
      <c r="I19" s="288">
        <v>32074</v>
      </c>
      <c r="J19" s="288">
        <v>15557</v>
      </c>
      <c r="K19" s="289">
        <v>129</v>
      </c>
      <c r="L19" s="288">
        <v>10691</v>
      </c>
      <c r="M19" s="292">
        <v>58451</v>
      </c>
    </row>
    <row r="20" spans="1:13" x14ac:dyDescent="0.25">
      <c r="A20" s="287" t="s">
        <v>377</v>
      </c>
      <c r="B20" s="287" t="s">
        <v>46</v>
      </c>
      <c r="C20" s="288">
        <v>72950</v>
      </c>
      <c r="D20" s="288">
        <v>3695</v>
      </c>
      <c r="E20" s="289">
        <v>77</v>
      </c>
      <c r="F20" s="288">
        <v>4345</v>
      </c>
      <c r="G20" s="292">
        <v>81067</v>
      </c>
      <c r="H20" s="297" t="s">
        <v>2190</v>
      </c>
      <c r="I20" s="288">
        <v>33710</v>
      </c>
      <c r="J20" s="288">
        <v>1707</v>
      </c>
      <c r="K20" s="289">
        <v>36</v>
      </c>
      <c r="L20" s="288">
        <v>2008</v>
      </c>
      <c r="M20" s="292">
        <v>37461</v>
      </c>
    </row>
    <row r="21" spans="1:13" x14ac:dyDescent="0.25">
      <c r="A21" s="287" t="s">
        <v>386</v>
      </c>
      <c r="B21" s="287" t="s">
        <v>47</v>
      </c>
      <c r="C21" s="288">
        <v>32402</v>
      </c>
      <c r="D21" s="289">
        <v>448</v>
      </c>
      <c r="E21" s="288">
        <v>35820</v>
      </c>
      <c r="F21" s="288">
        <v>8969</v>
      </c>
      <c r="G21" s="292">
        <v>77639</v>
      </c>
      <c r="H21" s="297" t="s">
        <v>2191</v>
      </c>
      <c r="I21" s="288">
        <v>16162</v>
      </c>
      <c r="J21" s="289">
        <v>223</v>
      </c>
      <c r="K21" s="288">
        <v>17867</v>
      </c>
      <c r="L21" s="288">
        <v>4474</v>
      </c>
      <c r="M21" s="292">
        <v>38726</v>
      </c>
    </row>
    <row r="22" spans="1:13" x14ac:dyDescent="0.25">
      <c r="A22" s="287" t="s">
        <v>393</v>
      </c>
      <c r="B22" s="287" t="s">
        <v>26</v>
      </c>
      <c r="C22" s="288">
        <v>49687</v>
      </c>
      <c r="D22" s="289">
        <v>296</v>
      </c>
      <c r="E22" s="288">
        <v>39373</v>
      </c>
      <c r="F22" s="288">
        <v>14442</v>
      </c>
      <c r="G22" s="292">
        <v>103798</v>
      </c>
      <c r="H22" s="297" t="s">
        <v>2192</v>
      </c>
      <c r="I22" s="288">
        <v>21788</v>
      </c>
      <c r="J22" s="289">
        <v>130</v>
      </c>
      <c r="K22" s="288">
        <v>17265</v>
      </c>
      <c r="L22" s="288">
        <v>6333</v>
      </c>
      <c r="M22" s="292">
        <v>45516</v>
      </c>
    </row>
    <row r="23" spans="1:13" ht="39" x14ac:dyDescent="0.25">
      <c r="A23" s="287" t="s">
        <v>398</v>
      </c>
      <c r="B23" s="287" t="s">
        <v>90</v>
      </c>
      <c r="C23" s="288">
        <v>170300</v>
      </c>
      <c r="D23" s="288">
        <v>2777</v>
      </c>
      <c r="E23" s="288">
        <v>118436</v>
      </c>
      <c r="F23" s="288">
        <v>15726</v>
      </c>
      <c r="G23" s="292">
        <v>307239</v>
      </c>
      <c r="H23" s="297" t="s">
        <v>1536</v>
      </c>
      <c r="I23" s="288">
        <v>95368</v>
      </c>
      <c r="J23" s="288">
        <v>1555</v>
      </c>
      <c r="K23" s="288">
        <v>66324</v>
      </c>
      <c r="L23" s="288">
        <v>8807</v>
      </c>
      <c r="M23" s="292">
        <v>172054</v>
      </c>
    </row>
    <row r="24" spans="1:13" x14ac:dyDescent="0.25">
      <c r="A24" s="287" t="s">
        <v>408</v>
      </c>
      <c r="B24" s="287" t="s">
        <v>48</v>
      </c>
      <c r="C24" s="289">
        <v>660</v>
      </c>
      <c r="D24" s="289">
        <v>305</v>
      </c>
      <c r="E24" s="288">
        <v>36744</v>
      </c>
      <c r="F24" s="288">
        <v>26831</v>
      </c>
      <c r="G24" s="292">
        <v>64540</v>
      </c>
      <c r="H24" s="297" t="s">
        <v>2193</v>
      </c>
      <c r="I24" s="289">
        <v>238</v>
      </c>
      <c r="J24" s="289">
        <v>110</v>
      </c>
      <c r="K24" s="288">
        <v>13224</v>
      </c>
      <c r="L24" s="288">
        <v>9656</v>
      </c>
      <c r="M24" s="292">
        <v>23228</v>
      </c>
    </row>
    <row r="25" spans="1:13" x14ac:dyDescent="0.25">
      <c r="A25" s="287" t="s">
        <v>412</v>
      </c>
      <c r="B25" s="287" t="s">
        <v>49</v>
      </c>
      <c r="C25" s="288">
        <v>46292</v>
      </c>
      <c r="D25" s="289">
        <v>174</v>
      </c>
      <c r="E25" s="289">
        <v>89</v>
      </c>
      <c r="F25" s="288">
        <v>6594</v>
      </c>
      <c r="G25" s="292">
        <v>53149</v>
      </c>
      <c r="H25" s="297" t="s">
        <v>2194</v>
      </c>
      <c r="I25" s="288">
        <v>21484</v>
      </c>
      <c r="J25" s="289">
        <v>81</v>
      </c>
      <c r="K25" s="289">
        <v>41</v>
      </c>
      <c r="L25" s="288">
        <v>3060</v>
      </c>
      <c r="M25" s="292">
        <v>24666</v>
      </c>
    </row>
    <row r="26" spans="1:13" x14ac:dyDescent="0.25">
      <c r="A26" s="287" t="s">
        <v>420</v>
      </c>
      <c r="B26" s="287" t="s">
        <v>50</v>
      </c>
      <c r="C26" s="288">
        <v>3681</v>
      </c>
      <c r="D26" s="288">
        <v>18040</v>
      </c>
      <c r="E26" s="288">
        <v>2094</v>
      </c>
      <c r="F26" s="288">
        <v>33452</v>
      </c>
      <c r="G26" s="292">
        <v>57267</v>
      </c>
      <c r="H26" s="297" t="s">
        <v>2195</v>
      </c>
      <c r="I26" s="288">
        <v>1620</v>
      </c>
      <c r="J26" s="288">
        <v>7941</v>
      </c>
      <c r="K26" s="289">
        <v>922</v>
      </c>
      <c r="L26" s="288">
        <v>14726</v>
      </c>
      <c r="M26" s="292">
        <v>25209</v>
      </c>
    </row>
    <row r="27" spans="1:13" x14ac:dyDescent="0.25">
      <c r="A27" s="287" t="s">
        <v>424</v>
      </c>
      <c r="B27" s="287" t="s">
        <v>51</v>
      </c>
      <c r="C27" s="288">
        <v>1169</v>
      </c>
      <c r="D27" s="288">
        <v>8897</v>
      </c>
      <c r="E27" s="289">
        <v>221</v>
      </c>
      <c r="F27" s="288">
        <v>26181</v>
      </c>
      <c r="G27" s="292">
        <v>36468</v>
      </c>
      <c r="H27" s="297" t="s">
        <v>2196</v>
      </c>
      <c r="I27" s="289">
        <v>435</v>
      </c>
      <c r="J27" s="288">
        <v>3309</v>
      </c>
      <c r="K27" s="289">
        <v>82</v>
      </c>
      <c r="L27" s="288">
        <v>9737</v>
      </c>
      <c r="M27" s="292">
        <v>13563</v>
      </c>
    </row>
    <row r="28" spans="1:13" x14ac:dyDescent="0.25">
      <c r="A28" s="287" t="s">
        <v>425</v>
      </c>
      <c r="B28" s="287" t="s">
        <v>52</v>
      </c>
      <c r="C28" s="289">
        <v>987</v>
      </c>
      <c r="D28" s="289">
        <v>79</v>
      </c>
      <c r="E28" s="288">
        <v>35508</v>
      </c>
      <c r="F28" s="288">
        <v>11706</v>
      </c>
      <c r="G28" s="292">
        <v>48280</v>
      </c>
      <c r="H28" s="297" t="s">
        <v>2197</v>
      </c>
      <c r="I28" s="289">
        <v>390</v>
      </c>
      <c r="J28" s="289">
        <v>31</v>
      </c>
      <c r="K28" s="288">
        <v>14026</v>
      </c>
      <c r="L28" s="288">
        <v>4624</v>
      </c>
      <c r="M28" s="292">
        <v>19071</v>
      </c>
    </row>
    <row r="29" spans="1:13" x14ac:dyDescent="0.25">
      <c r="A29" s="287" t="s">
        <v>426</v>
      </c>
      <c r="B29" s="287" t="s">
        <v>53</v>
      </c>
      <c r="C29" s="288">
        <v>43496</v>
      </c>
      <c r="D29" s="289">
        <v>614</v>
      </c>
      <c r="E29" s="289">
        <v>241</v>
      </c>
      <c r="F29" s="288">
        <v>1130</v>
      </c>
      <c r="G29" s="292">
        <v>45481</v>
      </c>
      <c r="H29" s="297" t="s">
        <v>2198</v>
      </c>
      <c r="I29" s="288">
        <v>11661</v>
      </c>
      <c r="J29" s="289">
        <v>165</v>
      </c>
      <c r="K29" s="289">
        <v>65</v>
      </c>
      <c r="L29" s="289">
        <v>303</v>
      </c>
      <c r="M29" s="292">
        <v>12194</v>
      </c>
    </row>
    <row r="30" spans="1:13" x14ac:dyDescent="0.25">
      <c r="A30" s="287" t="s">
        <v>427</v>
      </c>
      <c r="B30" s="287" t="s">
        <v>54</v>
      </c>
      <c r="C30" s="288">
        <v>90781</v>
      </c>
      <c r="D30" s="288">
        <v>7627</v>
      </c>
      <c r="E30" s="289">
        <v>155</v>
      </c>
      <c r="F30" s="288">
        <v>20494</v>
      </c>
      <c r="G30" s="292">
        <v>119057</v>
      </c>
      <c r="H30" s="297" t="s">
        <v>2199</v>
      </c>
      <c r="I30" s="288">
        <v>44891</v>
      </c>
      <c r="J30" s="288">
        <v>3772</v>
      </c>
      <c r="K30" s="289">
        <v>77</v>
      </c>
      <c r="L30" s="288">
        <v>10134</v>
      </c>
      <c r="M30" s="292">
        <v>58874</v>
      </c>
    </row>
    <row r="31" spans="1:13" x14ac:dyDescent="0.25">
      <c r="A31" s="287" t="s">
        <v>435</v>
      </c>
      <c r="B31" s="287" t="s">
        <v>55</v>
      </c>
      <c r="C31" s="288">
        <v>2786</v>
      </c>
      <c r="D31" s="289">
        <v>104</v>
      </c>
      <c r="E31" s="288">
        <v>20430</v>
      </c>
      <c r="F31" s="288">
        <v>16018</v>
      </c>
      <c r="G31" s="292">
        <v>39338</v>
      </c>
      <c r="H31" s="297" t="s">
        <v>2200</v>
      </c>
      <c r="I31" s="288">
        <v>1010</v>
      </c>
      <c r="J31" s="289">
        <v>38</v>
      </c>
      <c r="K31" s="288">
        <v>7410</v>
      </c>
      <c r="L31" s="288">
        <v>5810</v>
      </c>
      <c r="M31" s="292">
        <v>14268</v>
      </c>
    </row>
    <row r="32" spans="1:13" x14ac:dyDescent="0.25">
      <c r="A32" s="287" t="s">
        <v>438</v>
      </c>
      <c r="B32" s="287" t="s">
        <v>56</v>
      </c>
      <c r="C32" s="288">
        <v>32603</v>
      </c>
      <c r="D32" s="289">
        <v>233</v>
      </c>
      <c r="E32" s="289">
        <v>44</v>
      </c>
      <c r="F32" s="288">
        <v>7173</v>
      </c>
      <c r="G32" s="292">
        <v>40053</v>
      </c>
      <c r="H32" s="297" t="s">
        <v>2201</v>
      </c>
      <c r="I32" s="288">
        <v>13449</v>
      </c>
      <c r="J32" s="289">
        <v>96</v>
      </c>
      <c r="K32" s="289">
        <v>18</v>
      </c>
      <c r="L32" s="288">
        <v>2959</v>
      </c>
      <c r="M32" s="292">
        <v>16522</v>
      </c>
    </row>
    <row r="33" spans="1:13" x14ac:dyDescent="0.25">
      <c r="A33" s="287" t="s">
        <v>439</v>
      </c>
      <c r="B33" s="287" t="s">
        <v>57</v>
      </c>
      <c r="C33" s="288">
        <v>2836</v>
      </c>
      <c r="D33" s="288">
        <v>25135</v>
      </c>
      <c r="E33" s="289">
        <v>310</v>
      </c>
      <c r="F33" s="288">
        <v>45320</v>
      </c>
      <c r="G33" s="292">
        <v>73601</v>
      </c>
      <c r="H33" s="297" t="s">
        <v>2202</v>
      </c>
      <c r="I33" s="288">
        <v>1011</v>
      </c>
      <c r="J33" s="288">
        <v>8961</v>
      </c>
      <c r="K33" s="289">
        <v>111</v>
      </c>
      <c r="L33" s="288">
        <v>16157</v>
      </c>
      <c r="M33" s="292">
        <v>26240</v>
      </c>
    </row>
    <row r="34" spans="1:13" x14ac:dyDescent="0.25">
      <c r="A34" s="287" t="s">
        <v>442</v>
      </c>
      <c r="B34" s="287" t="s">
        <v>58</v>
      </c>
      <c r="C34" s="288">
        <v>43454</v>
      </c>
      <c r="D34" s="289">
        <v>549</v>
      </c>
      <c r="E34" s="289">
        <v>100</v>
      </c>
      <c r="F34" s="288">
        <v>6622</v>
      </c>
      <c r="G34" s="292">
        <v>50725</v>
      </c>
      <c r="H34" s="297" t="s">
        <v>2203</v>
      </c>
      <c r="I34" s="288">
        <v>17794</v>
      </c>
      <c r="J34" s="289">
        <v>225</v>
      </c>
      <c r="K34" s="289">
        <v>41</v>
      </c>
      <c r="L34" s="288">
        <v>2712</v>
      </c>
      <c r="M34" s="292">
        <v>20772</v>
      </c>
    </row>
    <row r="35" spans="1:13" ht="26.25" x14ac:dyDescent="0.25">
      <c r="A35" s="287" t="s">
        <v>446</v>
      </c>
      <c r="B35" s="287" t="s">
        <v>59</v>
      </c>
      <c r="C35" s="289">
        <v>615</v>
      </c>
      <c r="D35" s="289">
        <v>110</v>
      </c>
      <c r="E35" s="288">
        <v>19729</v>
      </c>
      <c r="F35" s="288">
        <v>28245</v>
      </c>
      <c r="G35" s="292">
        <v>48699</v>
      </c>
      <c r="H35" s="297" t="s">
        <v>1248</v>
      </c>
      <c r="I35" s="289">
        <v>326</v>
      </c>
      <c r="J35" s="289">
        <v>58</v>
      </c>
      <c r="K35" s="288">
        <v>10456</v>
      </c>
      <c r="L35" s="288">
        <v>14970</v>
      </c>
      <c r="M35" s="292">
        <v>25810</v>
      </c>
    </row>
    <row r="36" spans="1:13" x14ac:dyDescent="0.25">
      <c r="A36" s="287" t="s">
        <v>452</v>
      </c>
      <c r="B36" s="287" t="s">
        <v>60</v>
      </c>
      <c r="C36" s="288">
        <v>43057</v>
      </c>
      <c r="D36" s="289">
        <v>421</v>
      </c>
      <c r="E36" s="289">
        <v>139</v>
      </c>
      <c r="F36" s="288">
        <v>53451</v>
      </c>
      <c r="G36" s="292">
        <v>97068</v>
      </c>
      <c r="H36" s="297" t="s">
        <v>2204</v>
      </c>
      <c r="I36" s="288">
        <v>18777</v>
      </c>
      <c r="J36" s="289">
        <v>184</v>
      </c>
      <c r="K36" s="289">
        <v>61</v>
      </c>
      <c r="L36" s="288">
        <v>23310</v>
      </c>
      <c r="M36" s="292">
        <v>42332</v>
      </c>
    </row>
    <row r="37" spans="1:13" x14ac:dyDescent="0.25">
      <c r="A37" s="287" t="s">
        <v>460</v>
      </c>
      <c r="B37" s="287" t="s">
        <v>61</v>
      </c>
      <c r="C37" s="288">
        <v>4153</v>
      </c>
      <c r="D37" s="289">
        <v>140</v>
      </c>
      <c r="E37" s="288">
        <v>26466</v>
      </c>
      <c r="F37" s="288">
        <v>15494</v>
      </c>
      <c r="G37" s="292">
        <v>46253</v>
      </c>
      <c r="H37" s="297" t="s">
        <v>2205</v>
      </c>
      <c r="I37" s="288">
        <v>1660</v>
      </c>
      <c r="J37" s="289">
        <v>56</v>
      </c>
      <c r="K37" s="288">
        <v>10578</v>
      </c>
      <c r="L37" s="288">
        <v>6193</v>
      </c>
      <c r="M37" s="292">
        <v>18487</v>
      </c>
    </row>
    <row r="38" spans="1:13" x14ac:dyDescent="0.25">
      <c r="A38" s="287" t="s">
        <v>464</v>
      </c>
      <c r="B38" s="287" t="s">
        <v>62</v>
      </c>
      <c r="C38" s="289">
        <v>984</v>
      </c>
      <c r="D38" s="288">
        <v>31728</v>
      </c>
      <c r="E38" s="289">
        <v>223</v>
      </c>
      <c r="F38" s="289">
        <v>413</v>
      </c>
      <c r="G38" s="292">
        <v>33348</v>
      </c>
      <c r="H38" s="297" t="s">
        <v>2206</v>
      </c>
      <c r="I38" s="289">
        <v>382</v>
      </c>
      <c r="J38" s="288">
        <v>12310</v>
      </c>
      <c r="K38" s="289">
        <v>87</v>
      </c>
      <c r="L38" s="289">
        <v>160</v>
      </c>
      <c r="M38" s="292">
        <v>12939</v>
      </c>
    </row>
    <row r="39" spans="1:13" x14ac:dyDescent="0.25">
      <c r="A39" s="287" t="s">
        <v>467</v>
      </c>
      <c r="B39" s="287" t="s">
        <v>63</v>
      </c>
      <c r="C39" s="288">
        <v>59024</v>
      </c>
      <c r="D39" s="289">
        <v>763</v>
      </c>
      <c r="E39" s="289">
        <v>151</v>
      </c>
      <c r="F39" s="288">
        <v>22684</v>
      </c>
      <c r="G39" s="292">
        <v>82622</v>
      </c>
      <c r="H39" s="297" t="s">
        <v>2207</v>
      </c>
      <c r="I39" s="288">
        <v>20109</v>
      </c>
      <c r="J39" s="289">
        <v>260</v>
      </c>
      <c r="K39" s="289">
        <v>51</v>
      </c>
      <c r="L39" s="288">
        <v>7728</v>
      </c>
      <c r="M39" s="292">
        <v>28148</v>
      </c>
    </row>
    <row r="40" spans="1:13" x14ac:dyDescent="0.25">
      <c r="A40" s="287" t="s">
        <v>471</v>
      </c>
      <c r="B40" s="287" t="s">
        <v>27</v>
      </c>
      <c r="C40" s="288">
        <v>2488</v>
      </c>
      <c r="D40" s="288">
        <v>1089</v>
      </c>
      <c r="E40" s="288">
        <v>36486</v>
      </c>
      <c r="F40" s="288">
        <v>58307</v>
      </c>
      <c r="G40" s="292">
        <v>98370</v>
      </c>
      <c r="H40" s="297" t="s">
        <v>2208</v>
      </c>
      <c r="I40" s="288">
        <v>1059</v>
      </c>
      <c r="J40" s="289">
        <v>463</v>
      </c>
      <c r="K40" s="288">
        <v>15525</v>
      </c>
      <c r="L40" s="288">
        <v>24810</v>
      </c>
      <c r="M40" s="292">
        <v>41857</v>
      </c>
    </row>
    <row r="41" spans="1:13" x14ac:dyDescent="0.25">
      <c r="A41" s="287" t="s">
        <v>475</v>
      </c>
      <c r="B41" s="287" t="s">
        <v>64</v>
      </c>
      <c r="C41" s="288">
        <v>52890</v>
      </c>
      <c r="D41" s="289">
        <v>806</v>
      </c>
      <c r="E41" s="289">
        <v>320</v>
      </c>
      <c r="F41" s="288">
        <v>6364</v>
      </c>
      <c r="G41" s="292">
        <v>60380</v>
      </c>
      <c r="H41" s="297" t="s">
        <v>2209</v>
      </c>
      <c r="I41" s="288">
        <v>21050</v>
      </c>
      <c r="J41" s="289">
        <v>321</v>
      </c>
      <c r="K41" s="289">
        <v>127</v>
      </c>
      <c r="L41" s="288">
        <v>2533</v>
      </c>
      <c r="M41" s="292">
        <v>24031</v>
      </c>
    </row>
    <row r="42" spans="1:13" x14ac:dyDescent="0.25">
      <c r="A42" s="287" t="s">
        <v>481</v>
      </c>
      <c r="B42" s="287" t="s">
        <v>65</v>
      </c>
      <c r="C42" s="288">
        <v>84545</v>
      </c>
      <c r="D42" s="288">
        <v>68588</v>
      </c>
      <c r="E42" s="288">
        <v>4877</v>
      </c>
      <c r="F42" s="288">
        <v>56960</v>
      </c>
      <c r="G42" s="292">
        <v>214970</v>
      </c>
      <c r="H42" s="297" t="s">
        <v>2210</v>
      </c>
      <c r="I42" s="288">
        <v>39390</v>
      </c>
      <c r="J42" s="288">
        <v>31955</v>
      </c>
      <c r="K42" s="288">
        <v>2272</v>
      </c>
      <c r="L42" s="288">
        <v>26538</v>
      </c>
      <c r="M42" s="292">
        <v>100155</v>
      </c>
    </row>
    <row r="43" spans="1:13" x14ac:dyDescent="0.25">
      <c r="A43" s="287" t="s">
        <v>490</v>
      </c>
      <c r="B43" s="287" t="s">
        <v>66</v>
      </c>
      <c r="C43" s="288">
        <v>2578</v>
      </c>
      <c r="D43" s="289">
        <v>105</v>
      </c>
      <c r="E43" s="288">
        <v>8744</v>
      </c>
      <c r="F43" s="288">
        <v>49994</v>
      </c>
      <c r="G43" s="292">
        <v>61421</v>
      </c>
      <c r="H43" s="297" t="s">
        <v>2211</v>
      </c>
      <c r="I43" s="288">
        <v>1188</v>
      </c>
      <c r="J43" s="289">
        <v>48</v>
      </c>
      <c r="K43" s="288">
        <v>4030</v>
      </c>
      <c r="L43" s="288">
        <v>23042</v>
      </c>
      <c r="M43" s="292">
        <v>28308</v>
      </c>
    </row>
    <row r="44" spans="1:13" x14ac:dyDescent="0.25">
      <c r="A44" s="287" t="s">
        <v>493</v>
      </c>
      <c r="B44" s="287" t="s">
        <v>67</v>
      </c>
      <c r="C44" s="288">
        <v>3451</v>
      </c>
      <c r="D44" s="288">
        <v>11416</v>
      </c>
      <c r="E44" s="289">
        <v>411</v>
      </c>
      <c r="F44" s="288">
        <v>55071</v>
      </c>
      <c r="G44" s="292">
        <v>70349</v>
      </c>
      <c r="H44" s="297" t="s">
        <v>2212</v>
      </c>
      <c r="I44" s="288">
        <v>1227</v>
      </c>
      <c r="J44" s="288">
        <v>4060</v>
      </c>
      <c r="K44" s="289">
        <v>146</v>
      </c>
      <c r="L44" s="288">
        <v>19583</v>
      </c>
      <c r="M44" s="292">
        <v>25016</v>
      </c>
    </row>
    <row r="45" spans="1:13" x14ac:dyDescent="0.25">
      <c r="A45" s="287" t="s">
        <v>499</v>
      </c>
      <c r="B45" s="287" t="s">
        <v>68</v>
      </c>
      <c r="C45" s="288">
        <v>1035</v>
      </c>
      <c r="D45" s="288">
        <v>16537</v>
      </c>
      <c r="E45" s="289">
        <v>177</v>
      </c>
      <c r="F45" s="288">
        <v>30294</v>
      </c>
      <c r="G45" s="292">
        <v>48043</v>
      </c>
      <c r="H45" s="297" t="s">
        <v>2213</v>
      </c>
      <c r="I45" s="289">
        <v>310</v>
      </c>
      <c r="J45" s="288">
        <v>4959</v>
      </c>
      <c r="K45" s="289">
        <v>53</v>
      </c>
      <c r="L45" s="288">
        <v>9085</v>
      </c>
      <c r="M45" s="292">
        <v>14407</v>
      </c>
    </row>
    <row r="46" spans="1:13" x14ac:dyDescent="0.25">
      <c r="A46" s="287" t="s">
        <v>502</v>
      </c>
      <c r="B46" s="287" t="s">
        <v>69</v>
      </c>
      <c r="C46" s="288">
        <v>7193</v>
      </c>
      <c r="D46" s="288">
        <v>21264</v>
      </c>
      <c r="E46" s="289">
        <v>485</v>
      </c>
      <c r="F46" s="288">
        <v>45302</v>
      </c>
      <c r="G46" s="292">
        <v>74244</v>
      </c>
      <c r="H46" s="297" t="s">
        <v>2214</v>
      </c>
      <c r="I46" s="288">
        <v>2538</v>
      </c>
      <c r="J46" s="288">
        <v>7504</v>
      </c>
      <c r="K46" s="289">
        <v>171</v>
      </c>
      <c r="L46" s="288">
        <v>15987</v>
      </c>
      <c r="M46" s="292">
        <v>26200</v>
      </c>
    </row>
    <row r="47" spans="1:13" x14ac:dyDescent="0.25">
      <c r="A47" s="287" t="s">
        <v>509</v>
      </c>
      <c r="B47" s="287" t="s">
        <v>70</v>
      </c>
      <c r="C47" s="288">
        <v>89220</v>
      </c>
      <c r="D47" s="288">
        <v>1088</v>
      </c>
      <c r="E47" s="289">
        <v>448</v>
      </c>
      <c r="F47" s="288">
        <v>11043</v>
      </c>
      <c r="G47" s="292">
        <v>101799</v>
      </c>
      <c r="H47" s="297" t="s">
        <v>2215</v>
      </c>
      <c r="I47" s="288">
        <v>38258</v>
      </c>
      <c r="J47" s="289">
        <v>467</v>
      </c>
      <c r="K47" s="289">
        <v>192</v>
      </c>
      <c r="L47" s="288">
        <v>4735</v>
      </c>
      <c r="M47" s="292">
        <v>43652</v>
      </c>
    </row>
    <row r="48" spans="1:13" x14ac:dyDescent="0.25">
      <c r="A48" s="287" t="s">
        <v>514</v>
      </c>
      <c r="B48" s="287" t="s">
        <v>71</v>
      </c>
      <c r="C48" s="288">
        <v>30698</v>
      </c>
      <c r="D48" s="289">
        <v>170</v>
      </c>
      <c r="E48" s="289">
        <v>97</v>
      </c>
      <c r="F48" s="288">
        <v>3208</v>
      </c>
      <c r="G48" s="292">
        <v>34173</v>
      </c>
      <c r="H48" s="297" t="s">
        <v>2216</v>
      </c>
      <c r="I48" s="288">
        <v>11076</v>
      </c>
      <c r="J48" s="289">
        <v>61</v>
      </c>
      <c r="K48" s="289">
        <v>35</v>
      </c>
      <c r="L48" s="288">
        <v>1157</v>
      </c>
      <c r="M48" s="292">
        <v>12329</v>
      </c>
    </row>
    <row r="49" spans="1:13" x14ac:dyDescent="0.25">
      <c r="A49" s="287" t="s">
        <v>515</v>
      </c>
      <c r="B49" s="287" t="s">
        <v>72</v>
      </c>
      <c r="C49" s="289">
        <v>427</v>
      </c>
      <c r="D49" s="289">
        <v>40</v>
      </c>
      <c r="E49" s="288">
        <v>16991</v>
      </c>
      <c r="F49" s="288">
        <v>15618</v>
      </c>
      <c r="G49" s="292">
        <v>33076</v>
      </c>
      <c r="H49" s="297" t="s">
        <v>2217</v>
      </c>
      <c r="I49" s="289">
        <v>224</v>
      </c>
      <c r="J49" s="289">
        <v>21</v>
      </c>
      <c r="K49" s="288">
        <v>8902</v>
      </c>
      <c r="L49" s="288">
        <v>8182</v>
      </c>
      <c r="M49" s="292">
        <v>17329</v>
      </c>
    </row>
    <row r="50" spans="1:13" x14ac:dyDescent="0.25">
      <c r="A50" s="287" t="s">
        <v>518</v>
      </c>
      <c r="B50" s="287" t="s">
        <v>73</v>
      </c>
      <c r="C50" s="288">
        <v>113129</v>
      </c>
      <c r="D50" s="288">
        <v>1168</v>
      </c>
      <c r="E50" s="288">
        <v>4196</v>
      </c>
      <c r="F50" s="288">
        <v>25257</v>
      </c>
      <c r="G50" s="292">
        <v>143750</v>
      </c>
      <c r="H50" s="297" t="s">
        <v>704</v>
      </c>
      <c r="I50" s="288">
        <v>38464</v>
      </c>
      <c r="J50" s="289">
        <v>397</v>
      </c>
      <c r="K50" s="288">
        <v>1427</v>
      </c>
      <c r="L50" s="288">
        <v>8587</v>
      </c>
      <c r="M50" s="292">
        <v>48875</v>
      </c>
    </row>
    <row r="51" spans="1:13" x14ac:dyDescent="0.25">
      <c r="A51" s="287" t="s">
        <v>521</v>
      </c>
      <c r="B51" s="287" t="s">
        <v>74</v>
      </c>
      <c r="C51" s="288">
        <v>27757</v>
      </c>
      <c r="D51" s="289">
        <v>298</v>
      </c>
      <c r="E51" s="288">
        <v>63736</v>
      </c>
      <c r="F51" s="288">
        <v>22553</v>
      </c>
      <c r="G51" s="292">
        <v>114344</v>
      </c>
      <c r="H51" s="297" t="s">
        <v>2218</v>
      </c>
      <c r="I51" s="288">
        <v>13598</v>
      </c>
      <c r="J51" s="289">
        <v>146</v>
      </c>
      <c r="K51" s="288">
        <v>31224</v>
      </c>
      <c r="L51" s="288">
        <v>11049</v>
      </c>
      <c r="M51" s="292">
        <v>56017</v>
      </c>
    </row>
    <row r="52" spans="1:13" x14ac:dyDescent="0.25">
      <c r="A52" s="287" t="s">
        <v>523</v>
      </c>
      <c r="B52" s="287" t="s">
        <v>75</v>
      </c>
      <c r="C52" s="288">
        <v>1484</v>
      </c>
      <c r="D52" s="289">
        <v>507</v>
      </c>
      <c r="E52" s="288">
        <v>17437</v>
      </c>
      <c r="F52" s="288">
        <v>44962</v>
      </c>
      <c r="G52" s="292">
        <v>64390</v>
      </c>
      <c r="H52" s="297" t="s">
        <v>2219</v>
      </c>
      <c r="I52" s="289">
        <v>555</v>
      </c>
      <c r="J52" s="289">
        <v>190</v>
      </c>
      <c r="K52" s="288">
        <v>6527</v>
      </c>
      <c r="L52" s="288">
        <v>16829</v>
      </c>
      <c r="M52" s="292">
        <v>24101</v>
      </c>
    </row>
    <row r="53" spans="1:13" x14ac:dyDescent="0.25">
      <c r="A53" s="287" t="s">
        <v>527</v>
      </c>
      <c r="B53" s="287" t="s">
        <v>76</v>
      </c>
      <c r="C53" s="288">
        <v>10821</v>
      </c>
      <c r="D53" s="289">
        <v>433</v>
      </c>
      <c r="E53" s="288">
        <v>67918</v>
      </c>
      <c r="F53" s="288">
        <v>2014</v>
      </c>
      <c r="G53" s="292">
        <v>81186</v>
      </c>
      <c r="H53" s="297" t="s">
        <v>2220</v>
      </c>
      <c r="I53" s="288">
        <v>5207</v>
      </c>
      <c r="J53" s="289">
        <v>208</v>
      </c>
      <c r="K53" s="288">
        <v>32682</v>
      </c>
      <c r="L53" s="289">
        <v>969</v>
      </c>
      <c r="M53" s="292">
        <v>39066</v>
      </c>
    </row>
    <row r="54" spans="1:13" x14ac:dyDescent="0.25">
      <c r="A54" s="287" t="s">
        <v>530</v>
      </c>
      <c r="B54" s="287" t="s">
        <v>77</v>
      </c>
      <c r="C54" s="288">
        <v>1689</v>
      </c>
      <c r="D54" s="288">
        <v>18396</v>
      </c>
      <c r="E54" s="289">
        <v>858</v>
      </c>
      <c r="F54" s="288">
        <v>29232</v>
      </c>
      <c r="G54" s="292">
        <v>50175</v>
      </c>
      <c r="H54" s="297" t="s">
        <v>2221</v>
      </c>
      <c r="I54" s="289">
        <v>803</v>
      </c>
      <c r="J54" s="288">
        <v>8745</v>
      </c>
      <c r="K54" s="289">
        <v>408</v>
      </c>
      <c r="L54" s="288">
        <v>13897</v>
      </c>
      <c r="M54" s="292">
        <v>23853</v>
      </c>
    </row>
    <row r="55" spans="1:13" x14ac:dyDescent="0.25">
      <c r="A55" s="287" t="s">
        <v>534</v>
      </c>
      <c r="B55" s="287" t="s">
        <v>78</v>
      </c>
      <c r="C55" s="288">
        <v>2693</v>
      </c>
      <c r="D55" s="288">
        <v>14965</v>
      </c>
      <c r="E55" s="289">
        <v>162</v>
      </c>
      <c r="F55" s="288">
        <v>39433</v>
      </c>
      <c r="G55" s="292">
        <v>57253</v>
      </c>
      <c r="H55" s="297" t="s">
        <v>2222</v>
      </c>
      <c r="I55" s="289">
        <v>730</v>
      </c>
      <c r="J55" s="288">
        <v>4056</v>
      </c>
      <c r="K55" s="289">
        <v>44</v>
      </c>
      <c r="L55" s="288">
        <v>10686</v>
      </c>
      <c r="M55" s="292">
        <v>15516</v>
      </c>
    </row>
    <row r="56" spans="1:13" x14ac:dyDescent="0.25">
      <c r="A56" s="287" t="s">
        <v>537</v>
      </c>
      <c r="B56" s="287" t="s">
        <v>79</v>
      </c>
      <c r="C56" s="288">
        <v>60223</v>
      </c>
      <c r="D56" s="289">
        <v>230</v>
      </c>
      <c r="E56" s="289">
        <v>132</v>
      </c>
      <c r="F56" s="288">
        <v>17602</v>
      </c>
      <c r="G56" s="292">
        <v>78187</v>
      </c>
      <c r="H56" s="297" t="s">
        <v>2223</v>
      </c>
      <c r="I56" s="288">
        <v>27401</v>
      </c>
      <c r="J56" s="289">
        <v>105</v>
      </c>
      <c r="K56" s="289">
        <v>60</v>
      </c>
      <c r="L56" s="288">
        <v>8009</v>
      </c>
      <c r="M56" s="292">
        <v>35575</v>
      </c>
    </row>
    <row r="57" spans="1:13" ht="26.25" x14ac:dyDescent="0.25">
      <c r="A57" s="287" t="s">
        <v>543</v>
      </c>
      <c r="B57" s="287" t="s">
        <v>80</v>
      </c>
      <c r="C57" s="288">
        <v>11051</v>
      </c>
      <c r="D57" s="288">
        <v>3065</v>
      </c>
      <c r="E57" s="288">
        <v>1624</v>
      </c>
      <c r="F57" s="288">
        <v>4615</v>
      </c>
      <c r="G57" s="292">
        <v>20355</v>
      </c>
      <c r="H57" s="297" t="s">
        <v>2224</v>
      </c>
      <c r="I57" s="288">
        <v>5216</v>
      </c>
      <c r="J57" s="288">
        <v>1447</v>
      </c>
      <c r="K57" s="289">
        <v>767</v>
      </c>
      <c r="L57" s="288">
        <v>2178</v>
      </c>
      <c r="M57" s="292">
        <v>9608</v>
      </c>
    </row>
    <row r="58" spans="1:13" ht="26.25" x14ac:dyDescent="0.25">
      <c r="A58" s="287" t="s">
        <v>546</v>
      </c>
      <c r="B58" s="287" t="s">
        <v>81</v>
      </c>
      <c r="C58" s="288">
        <v>32392</v>
      </c>
      <c r="D58" s="288">
        <v>3123</v>
      </c>
      <c r="E58" s="288">
        <v>2135</v>
      </c>
      <c r="F58" s="288">
        <v>9695</v>
      </c>
      <c r="G58" s="292">
        <v>47345</v>
      </c>
      <c r="H58" s="297" t="s">
        <v>696</v>
      </c>
      <c r="I58" s="288">
        <v>11337</v>
      </c>
      <c r="J58" s="288">
        <v>1093</v>
      </c>
      <c r="K58" s="289">
        <v>747</v>
      </c>
      <c r="L58" s="288">
        <v>3393</v>
      </c>
      <c r="M58" s="292">
        <v>16570</v>
      </c>
    </row>
    <row r="59" spans="1:13" ht="26.25" x14ac:dyDescent="0.25">
      <c r="A59" s="287" t="s">
        <v>553</v>
      </c>
      <c r="B59" s="287" t="s">
        <v>82</v>
      </c>
      <c r="C59" s="288">
        <v>42403</v>
      </c>
      <c r="D59" s="288">
        <v>2334</v>
      </c>
      <c r="E59" s="288">
        <v>1927</v>
      </c>
      <c r="F59" s="288">
        <v>16374</v>
      </c>
      <c r="G59" s="292">
        <v>63038</v>
      </c>
      <c r="H59" s="297" t="s">
        <v>2225</v>
      </c>
      <c r="I59" s="288">
        <v>16249</v>
      </c>
      <c r="J59" s="289">
        <v>894</v>
      </c>
      <c r="K59" s="289">
        <v>738</v>
      </c>
      <c r="L59" s="288">
        <v>6275</v>
      </c>
      <c r="M59" s="292">
        <v>24156</v>
      </c>
    </row>
    <row r="60" spans="1:13" ht="39" x14ac:dyDescent="0.25">
      <c r="A60" s="287" t="s">
        <v>557</v>
      </c>
      <c r="B60" s="287" t="s">
        <v>83</v>
      </c>
      <c r="C60" s="288">
        <v>8204</v>
      </c>
      <c r="D60" s="289">
        <v>87</v>
      </c>
      <c r="E60" s="288">
        <v>6134</v>
      </c>
      <c r="F60" s="289">
        <v>522</v>
      </c>
      <c r="G60" s="292">
        <v>14947</v>
      </c>
      <c r="H60" s="297" t="s">
        <v>2226</v>
      </c>
      <c r="I60" s="288">
        <v>3404</v>
      </c>
      <c r="J60" s="289">
        <v>36</v>
      </c>
      <c r="K60" s="288">
        <v>2545</v>
      </c>
      <c r="L60" s="289">
        <v>217</v>
      </c>
      <c r="M60" s="292">
        <v>6202</v>
      </c>
    </row>
    <row r="61" spans="1:13" ht="39" x14ac:dyDescent="0.25">
      <c r="A61" s="287" t="s">
        <v>560</v>
      </c>
      <c r="B61" s="287" t="s">
        <v>84</v>
      </c>
      <c r="C61" s="289">
        <v>92</v>
      </c>
      <c r="D61" s="289">
        <v>118</v>
      </c>
      <c r="E61" s="288">
        <v>7226</v>
      </c>
      <c r="F61" s="288">
        <v>5412</v>
      </c>
      <c r="G61" s="292">
        <v>12848</v>
      </c>
      <c r="H61" s="297" t="s">
        <v>2227</v>
      </c>
      <c r="I61" s="289">
        <v>26</v>
      </c>
      <c r="J61" s="289">
        <v>33</v>
      </c>
      <c r="K61" s="288">
        <v>2010</v>
      </c>
      <c r="L61" s="288">
        <v>1506</v>
      </c>
      <c r="M61" s="292">
        <v>3575</v>
      </c>
    </row>
    <row r="62" spans="1:13" ht="26.25" x14ac:dyDescent="0.25">
      <c r="A62" s="287" t="s">
        <v>561</v>
      </c>
      <c r="B62" s="287" t="s">
        <v>85</v>
      </c>
      <c r="C62" s="289">
        <v>599</v>
      </c>
      <c r="D62" s="289">
        <v>60</v>
      </c>
      <c r="E62" s="289">
        <v>45</v>
      </c>
      <c r="F62" s="289">
        <v>136</v>
      </c>
      <c r="G62" s="294">
        <v>840</v>
      </c>
      <c r="H62" s="297" t="s">
        <v>2228</v>
      </c>
      <c r="I62" s="289">
        <v>256</v>
      </c>
      <c r="J62" s="289">
        <v>26</v>
      </c>
      <c r="K62" s="289">
        <v>19</v>
      </c>
      <c r="L62" s="289">
        <v>58</v>
      </c>
      <c r="M62" s="294">
        <v>359</v>
      </c>
    </row>
    <row r="63" spans="1:13" ht="26.25" x14ac:dyDescent="0.25">
      <c r="A63" s="287" t="s">
        <v>562</v>
      </c>
      <c r="B63" s="287" t="s">
        <v>86</v>
      </c>
      <c r="C63" s="288">
        <v>6032</v>
      </c>
      <c r="D63" s="288">
        <v>1804</v>
      </c>
      <c r="E63" s="289">
        <v>637</v>
      </c>
      <c r="F63" s="288">
        <v>7310</v>
      </c>
      <c r="G63" s="292">
        <v>15783</v>
      </c>
      <c r="H63" s="297" t="s">
        <v>2229</v>
      </c>
      <c r="I63" s="288">
        <v>2473</v>
      </c>
      <c r="J63" s="289">
        <v>740</v>
      </c>
      <c r="K63" s="289">
        <v>261</v>
      </c>
      <c r="L63" s="288">
        <v>2997</v>
      </c>
      <c r="M63" s="292">
        <v>6471</v>
      </c>
    </row>
    <row r="64" spans="1:13" ht="39" x14ac:dyDescent="0.25">
      <c r="A64" s="287" t="s">
        <v>564</v>
      </c>
      <c r="B64" s="287" t="s">
        <v>87</v>
      </c>
      <c r="C64" s="288">
        <v>4250</v>
      </c>
      <c r="D64" s="289">
        <v>399</v>
      </c>
      <c r="E64" s="289">
        <v>260</v>
      </c>
      <c r="F64" s="288">
        <v>1014</v>
      </c>
      <c r="G64" s="292">
        <v>5923</v>
      </c>
      <c r="H64" s="297" t="s">
        <v>2230</v>
      </c>
      <c r="I64" s="289">
        <v>950</v>
      </c>
      <c r="J64" s="289">
        <v>89</v>
      </c>
      <c r="K64" s="289">
        <v>58</v>
      </c>
      <c r="L64" s="289">
        <v>227</v>
      </c>
      <c r="M64" s="292">
        <v>1324</v>
      </c>
    </row>
    <row r="65" spans="1:13" x14ac:dyDescent="0.25">
      <c r="A65" s="287" t="s">
        <v>565</v>
      </c>
      <c r="B65" s="287" t="s">
        <v>88</v>
      </c>
      <c r="C65" s="289">
        <v>220</v>
      </c>
      <c r="D65" s="289">
        <v>25</v>
      </c>
      <c r="E65" s="289">
        <v>29</v>
      </c>
      <c r="F65" s="289">
        <v>43</v>
      </c>
      <c r="G65" s="294">
        <v>317</v>
      </c>
      <c r="H65" s="297" t="s">
        <v>2231</v>
      </c>
      <c r="I65" s="289">
        <v>68</v>
      </c>
      <c r="J65" s="289">
        <v>8</v>
      </c>
      <c r="K65" s="289">
        <v>9</v>
      </c>
      <c r="L65" s="289">
        <v>13</v>
      </c>
      <c r="M65" s="294">
        <v>98</v>
      </c>
    </row>
    <row r="66" spans="1:13" s="298" customFormat="1" ht="12.75" x14ac:dyDescent="0.2">
      <c r="A66" s="495"/>
      <c r="B66" s="495"/>
      <c r="C66" s="295">
        <v>2972128</v>
      </c>
      <c r="D66" s="295">
        <v>548354</v>
      </c>
      <c r="E66" s="295">
        <v>646576</v>
      </c>
      <c r="F66" s="295">
        <v>1362953</v>
      </c>
      <c r="G66" s="292">
        <v>5530011</v>
      </c>
      <c r="H66" s="299">
        <f>M66/G66*100</f>
        <v>47.76</v>
      </c>
      <c r="I66" s="295">
        <v>1471773</v>
      </c>
      <c r="J66" s="295">
        <v>256174</v>
      </c>
      <c r="K66" s="295">
        <v>306538</v>
      </c>
      <c r="L66" s="295">
        <v>606841</v>
      </c>
      <c r="M66" s="292">
        <v>2641326</v>
      </c>
    </row>
  </sheetData>
  <mergeCells count="10">
    <mergeCell ref="A66:B66"/>
    <mergeCell ref="J1:M1"/>
    <mergeCell ref="A2:M2"/>
    <mergeCell ref="A3:A4"/>
    <mergeCell ref="B3:B4"/>
    <mergeCell ref="C3:F3"/>
    <mergeCell ref="G3:G4"/>
    <mergeCell ref="H3:H4"/>
    <mergeCell ref="I3:L3"/>
    <mergeCell ref="M3:M4"/>
  </mergeCells>
  <pageMargins left="0.7" right="0.7" top="0.75" bottom="0.75" header="0.3" footer="0.3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8"/>
  <sheetViews>
    <sheetView tabSelected="1" view="pageBreakPreview" topLeftCell="A169" zoomScale="106" zoomScaleNormal="100" zoomScaleSheetLayoutView="106" workbookViewId="0">
      <selection activeCell="X187" sqref="X187"/>
    </sheetView>
  </sheetViews>
  <sheetFormatPr defaultColWidth="9.140625" defaultRowHeight="15" outlineLevelRow="3" x14ac:dyDescent="0.25"/>
  <cols>
    <col min="1" max="1" width="27.5703125" style="154" customWidth="1"/>
    <col min="2" max="2" width="15" style="154" customWidth="1"/>
    <col min="3" max="3" width="8.28515625" style="154" customWidth="1"/>
    <col min="4" max="4" width="12.28515625" style="154" customWidth="1"/>
    <col min="5" max="5" width="7.7109375" style="154" customWidth="1"/>
    <col min="6" max="6" width="13.85546875" style="154" customWidth="1"/>
    <col min="7" max="7" width="7.28515625" style="154" customWidth="1"/>
    <col min="8" max="256" width="9.140625" style="220"/>
    <col min="257" max="257" width="27.5703125" style="220" customWidth="1"/>
    <col min="258" max="258" width="15" style="220" customWidth="1"/>
    <col min="259" max="259" width="8.28515625" style="220" customWidth="1"/>
    <col min="260" max="260" width="12.28515625" style="220" customWidth="1"/>
    <col min="261" max="261" width="7.7109375" style="220" customWidth="1"/>
    <col min="262" max="262" width="13.85546875" style="220" customWidth="1"/>
    <col min="263" max="263" width="7.28515625" style="220" customWidth="1"/>
    <col min="264" max="512" width="9.140625" style="220"/>
    <col min="513" max="513" width="27.5703125" style="220" customWidth="1"/>
    <col min="514" max="514" width="15" style="220" customWidth="1"/>
    <col min="515" max="515" width="8.28515625" style="220" customWidth="1"/>
    <col min="516" max="516" width="12.28515625" style="220" customWidth="1"/>
    <col min="517" max="517" width="7.7109375" style="220" customWidth="1"/>
    <col min="518" max="518" width="13.85546875" style="220" customWidth="1"/>
    <col min="519" max="519" width="7.28515625" style="220" customWidth="1"/>
    <col min="520" max="768" width="9.140625" style="220"/>
    <col min="769" max="769" width="27.5703125" style="220" customWidth="1"/>
    <col min="770" max="770" width="15" style="220" customWidth="1"/>
    <col min="771" max="771" width="8.28515625" style="220" customWidth="1"/>
    <col min="772" max="772" width="12.28515625" style="220" customWidth="1"/>
    <col min="773" max="773" width="7.7109375" style="220" customWidth="1"/>
    <col min="774" max="774" width="13.85546875" style="220" customWidth="1"/>
    <col min="775" max="775" width="7.28515625" style="220" customWidth="1"/>
    <col min="776" max="1024" width="9.140625" style="220"/>
    <col min="1025" max="1025" width="27.5703125" style="220" customWidth="1"/>
    <col min="1026" max="1026" width="15" style="220" customWidth="1"/>
    <col min="1027" max="1027" width="8.28515625" style="220" customWidth="1"/>
    <col min="1028" max="1028" width="12.28515625" style="220" customWidth="1"/>
    <col min="1029" max="1029" width="7.7109375" style="220" customWidth="1"/>
    <col min="1030" max="1030" width="13.85546875" style="220" customWidth="1"/>
    <col min="1031" max="1031" width="7.28515625" style="220" customWidth="1"/>
    <col min="1032" max="1280" width="9.140625" style="220"/>
    <col min="1281" max="1281" width="27.5703125" style="220" customWidth="1"/>
    <col min="1282" max="1282" width="15" style="220" customWidth="1"/>
    <col min="1283" max="1283" width="8.28515625" style="220" customWidth="1"/>
    <col min="1284" max="1284" width="12.28515625" style="220" customWidth="1"/>
    <col min="1285" max="1285" width="7.7109375" style="220" customWidth="1"/>
    <col min="1286" max="1286" width="13.85546875" style="220" customWidth="1"/>
    <col min="1287" max="1287" width="7.28515625" style="220" customWidth="1"/>
    <col min="1288" max="1536" width="9.140625" style="220"/>
    <col min="1537" max="1537" width="27.5703125" style="220" customWidth="1"/>
    <col min="1538" max="1538" width="15" style="220" customWidth="1"/>
    <col min="1539" max="1539" width="8.28515625" style="220" customWidth="1"/>
    <col min="1540" max="1540" width="12.28515625" style="220" customWidth="1"/>
    <col min="1541" max="1541" width="7.7109375" style="220" customWidth="1"/>
    <col min="1542" max="1542" width="13.85546875" style="220" customWidth="1"/>
    <col min="1543" max="1543" width="7.28515625" style="220" customWidth="1"/>
    <col min="1544" max="1792" width="9.140625" style="220"/>
    <col min="1793" max="1793" width="27.5703125" style="220" customWidth="1"/>
    <col min="1794" max="1794" width="15" style="220" customWidth="1"/>
    <col min="1795" max="1795" width="8.28515625" style="220" customWidth="1"/>
    <col min="1796" max="1796" width="12.28515625" style="220" customWidth="1"/>
    <col min="1797" max="1797" width="7.7109375" style="220" customWidth="1"/>
    <col min="1798" max="1798" width="13.85546875" style="220" customWidth="1"/>
    <col min="1799" max="1799" width="7.28515625" style="220" customWidth="1"/>
    <col min="1800" max="2048" width="9.140625" style="220"/>
    <col min="2049" max="2049" width="27.5703125" style="220" customWidth="1"/>
    <col min="2050" max="2050" width="15" style="220" customWidth="1"/>
    <col min="2051" max="2051" width="8.28515625" style="220" customWidth="1"/>
    <col min="2052" max="2052" width="12.28515625" style="220" customWidth="1"/>
    <col min="2053" max="2053" width="7.7109375" style="220" customWidth="1"/>
    <col min="2054" max="2054" width="13.85546875" style="220" customWidth="1"/>
    <col min="2055" max="2055" width="7.28515625" style="220" customWidth="1"/>
    <col min="2056" max="2304" width="9.140625" style="220"/>
    <col min="2305" max="2305" width="27.5703125" style="220" customWidth="1"/>
    <col min="2306" max="2306" width="15" style="220" customWidth="1"/>
    <col min="2307" max="2307" width="8.28515625" style="220" customWidth="1"/>
    <col min="2308" max="2308" width="12.28515625" style="220" customWidth="1"/>
    <col min="2309" max="2309" width="7.7109375" style="220" customWidth="1"/>
    <col min="2310" max="2310" width="13.85546875" style="220" customWidth="1"/>
    <col min="2311" max="2311" width="7.28515625" style="220" customWidth="1"/>
    <col min="2312" max="2560" width="9.140625" style="220"/>
    <col min="2561" max="2561" width="27.5703125" style="220" customWidth="1"/>
    <col min="2562" max="2562" width="15" style="220" customWidth="1"/>
    <col min="2563" max="2563" width="8.28515625" style="220" customWidth="1"/>
    <col min="2564" max="2564" width="12.28515625" style="220" customWidth="1"/>
    <col min="2565" max="2565" width="7.7109375" style="220" customWidth="1"/>
    <col min="2566" max="2566" width="13.85546875" style="220" customWidth="1"/>
    <col min="2567" max="2567" width="7.28515625" style="220" customWidth="1"/>
    <col min="2568" max="2816" width="9.140625" style="220"/>
    <col min="2817" max="2817" width="27.5703125" style="220" customWidth="1"/>
    <col min="2818" max="2818" width="15" style="220" customWidth="1"/>
    <col min="2819" max="2819" width="8.28515625" style="220" customWidth="1"/>
    <col min="2820" max="2820" width="12.28515625" style="220" customWidth="1"/>
    <col min="2821" max="2821" width="7.7109375" style="220" customWidth="1"/>
    <col min="2822" max="2822" width="13.85546875" style="220" customWidth="1"/>
    <col min="2823" max="2823" width="7.28515625" style="220" customWidth="1"/>
    <col min="2824" max="3072" width="9.140625" style="220"/>
    <col min="3073" max="3073" width="27.5703125" style="220" customWidth="1"/>
    <col min="3074" max="3074" width="15" style="220" customWidth="1"/>
    <col min="3075" max="3075" width="8.28515625" style="220" customWidth="1"/>
    <col min="3076" max="3076" width="12.28515625" style="220" customWidth="1"/>
    <col min="3077" max="3077" width="7.7109375" style="220" customWidth="1"/>
    <col min="3078" max="3078" width="13.85546875" style="220" customWidth="1"/>
    <col min="3079" max="3079" width="7.28515625" style="220" customWidth="1"/>
    <col min="3080" max="3328" width="9.140625" style="220"/>
    <col min="3329" max="3329" width="27.5703125" style="220" customWidth="1"/>
    <col min="3330" max="3330" width="15" style="220" customWidth="1"/>
    <col min="3331" max="3331" width="8.28515625" style="220" customWidth="1"/>
    <col min="3332" max="3332" width="12.28515625" style="220" customWidth="1"/>
    <col min="3333" max="3333" width="7.7109375" style="220" customWidth="1"/>
    <col min="3334" max="3334" width="13.85546875" style="220" customWidth="1"/>
    <col min="3335" max="3335" width="7.28515625" style="220" customWidth="1"/>
    <col min="3336" max="3584" width="9.140625" style="220"/>
    <col min="3585" max="3585" width="27.5703125" style="220" customWidth="1"/>
    <col min="3586" max="3586" width="15" style="220" customWidth="1"/>
    <col min="3587" max="3587" width="8.28515625" style="220" customWidth="1"/>
    <col min="3588" max="3588" width="12.28515625" style="220" customWidth="1"/>
    <col min="3589" max="3589" width="7.7109375" style="220" customWidth="1"/>
    <col min="3590" max="3590" width="13.85546875" style="220" customWidth="1"/>
    <col min="3591" max="3591" width="7.28515625" style="220" customWidth="1"/>
    <col min="3592" max="3840" width="9.140625" style="220"/>
    <col min="3841" max="3841" width="27.5703125" style="220" customWidth="1"/>
    <col min="3842" max="3842" width="15" style="220" customWidth="1"/>
    <col min="3843" max="3843" width="8.28515625" style="220" customWidth="1"/>
    <col min="3844" max="3844" width="12.28515625" style="220" customWidth="1"/>
    <col min="3845" max="3845" width="7.7109375" style="220" customWidth="1"/>
    <col min="3846" max="3846" width="13.85546875" style="220" customWidth="1"/>
    <col min="3847" max="3847" width="7.28515625" style="220" customWidth="1"/>
    <col min="3848" max="4096" width="9.140625" style="220"/>
    <col min="4097" max="4097" width="27.5703125" style="220" customWidth="1"/>
    <col min="4098" max="4098" width="15" style="220" customWidth="1"/>
    <col min="4099" max="4099" width="8.28515625" style="220" customWidth="1"/>
    <col min="4100" max="4100" width="12.28515625" style="220" customWidth="1"/>
    <col min="4101" max="4101" width="7.7109375" style="220" customWidth="1"/>
    <col min="4102" max="4102" width="13.85546875" style="220" customWidth="1"/>
    <col min="4103" max="4103" width="7.28515625" style="220" customWidth="1"/>
    <col min="4104" max="4352" width="9.140625" style="220"/>
    <col min="4353" max="4353" width="27.5703125" style="220" customWidth="1"/>
    <col min="4354" max="4354" width="15" style="220" customWidth="1"/>
    <col min="4355" max="4355" width="8.28515625" style="220" customWidth="1"/>
    <col min="4356" max="4356" width="12.28515625" style="220" customWidth="1"/>
    <col min="4357" max="4357" width="7.7109375" style="220" customWidth="1"/>
    <col min="4358" max="4358" width="13.85546875" style="220" customWidth="1"/>
    <col min="4359" max="4359" width="7.28515625" style="220" customWidth="1"/>
    <col min="4360" max="4608" width="9.140625" style="220"/>
    <col min="4609" max="4609" width="27.5703125" style="220" customWidth="1"/>
    <col min="4610" max="4610" width="15" style="220" customWidth="1"/>
    <col min="4611" max="4611" width="8.28515625" style="220" customWidth="1"/>
    <col min="4612" max="4612" width="12.28515625" style="220" customWidth="1"/>
    <col min="4613" max="4613" width="7.7109375" style="220" customWidth="1"/>
    <col min="4614" max="4614" width="13.85546875" style="220" customWidth="1"/>
    <col min="4615" max="4615" width="7.28515625" style="220" customWidth="1"/>
    <col min="4616" max="4864" width="9.140625" style="220"/>
    <col min="4865" max="4865" width="27.5703125" style="220" customWidth="1"/>
    <col min="4866" max="4866" width="15" style="220" customWidth="1"/>
    <col min="4867" max="4867" width="8.28515625" style="220" customWidth="1"/>
    <col min="4868" max="4868" width="12.28515625" style="220" customWidth="1"/>
    <col min="4869" max="4869" width="7.7109375" style="220" customWidth="1"/>
    <col min="4870" max="4870" width="13.85546875" style="220" customWidth="1"/>
    <col min="4871" max="4871" width="7.28515625" style="220" customWidth="1"/>
    <col min="4872" max="5120" width="9.140625" style="220"/>
    <col min="5121" max="5121" width="27.5703125" style="220" customWidth="1"/>
    <col min="5122" max="5122" width="15" style="220" customWidth="1"/>
    <col min="5123" max="5123" width="8.28515625" style="220" customWidth="1"/>
    <col min="5124" max="5124" width="12.28515625" style="220" customWidth="1"/>
    <col min="5125" max="5125" width="7.7109375" style="220" customWidth="1"/>
    <col min="5126" max="5126" width="13.85546875" style="220" customWidth="1"/>
    <col min="5127" max="5127" width="7.28515625" style="220" customWidth="1"/>
    <col min="5128" max="5376" width="9.140625" style="220"/>
    <col min="5377" max="5377" width="27.5703125" style="220" customWidth="1"/>
    <col min="5378" max="5378" width="15" style="220" customWidth="1"/>
    <col min="5379" max="5379" width="8.28515625" style="220" customWidth="1"/>
    <col min="5380" max="5380" width="12.28515625" style="220" customWidth="1"/>
    <col min="5381" max="5381" width="7.7109375" style="220" customWidth="1"/>
    <col min="5382" max="5382" width="13.85546875" style="220" customWidth="1"/>
    <col min="5383" max="5383" width="7.28515625" style="220" customWidth="1"/>
    <col min="5384" max="5632" width="9.140625" style="220"/>
    <col min="5633" max="5633" width="27.5703125" style="220" customWidth="1"/>
    <col min="5634" max="5634" width="15" style="220" customWidth="1"/>
    <col min="5635" max="5635" width="8.28515625" style="220" customWidth="1"/>
    <col min="5636" max="5636" width="12.28515625" style="220" customWidth="1"/>
    <col min="5637" max="5637" width="7.7109375" style="220" customWidth="1"/>
    <col min="5638" max="5638" width="13.85546875" style="220" customWidth="1"/>
    <col min="5639" max="5639" width="7.28515625" style="220" customWidth="1"/>
    <col min="5640" max="5888" width="9.140625" style="220"/>
    <col min="5889" max="5889" width="27.5703125" style="220" customWidth="1"/>
    <col min="5890" max="5890" width="15" style="220" customWidth="1"/>
    <col min="5891" max="5891" width="8.28515625" style="220" customWidth="1"/>
    <col min="5892" max="5892" width="12.28515625" style="220" customWidth="1"/>
    <col min="5893" max="5893" width="7.7109375" style="220" customWidth="1"/>
    <col min="5894" max="5894" width="13.85546875" style="220" customWidth="1"/>
    <col min="5895" max="5895" width="7.28515625" style="220" customWidth="1"/>
    <col min="5896" max="6144" width="9.140625" style="220"/>
    <col min="6145" max="6145" width="27.5703125" style="220" customWidth="1"/>
    <col min="6146" max="6146" width="15" style="220" customWidth="1"/>
    <col min="6147" max="6147" width="8.28515625" style="220" customWidth="1"/>
    <col min="6148" max="6148" width="12.28515625" style="220" customWidth="1"/>
    <col min="6149" max="6149" width="7.7109375" style="220" customWidth="1"/>
    <col min="6150" max="6150" width="13.85546875" style="220" customWidth="1"/>
    <col min="6151" max="6151" width="7.28515625" style="220" customWidth="1"/>
    <col min="6152" max="6400" width="9.140625" style="220"/>
    <col min="6401" max="6401" width="27.5703125" style="220" customWidth="1"/>
    <col min="6402" max="6402" width="15" style="220" customWidth="1"/>
    <col min="6403" max="6403" width="8.28515625" style="220" customWidth="1"/>
    <col min="6404" max="6404" width="12.28515625" style="220" customWidth="1"/>
    <col min="6405" max="6405" width="7.7109375" style="220" customWidth="1"/>
    <col min="6406" max="6406" width="13.85546875" style="220" customWidth="1"/>
    <col min="6407" max="6407" width="7.28515625" style="220" customWidth="1"/>
    <col min="6408" max="6656" width="9.140625" style="220"/>
    <col min="6657" max="6657" width="27.5703125" style="220" customWidth="1"/>
    <col min="6658" max="6658" width="15" style="220" customWidth="1"/>
    <col min="6659" max="6659" width="8.28515625" style="220" customWidth="1"/>
    <col min="6660" max="6660" width="12.28515625" style="220" customWidth="1"/>
    <col min="6661" max="6661" width="7.7109375" style="220" customWidth="1"/>
    <col min="6662" max="6662" width="13.85546875" style="220" customWidth="1"/>
    <col min="6663" max="6663" width="7.28515625" style="220" customWidth="1"/>
    <col min="6664" max="6912" width="9.140625" style="220"/>
    <col min="6913" max="6913" width="27.5703125" style="220" customWidth="1"/>
    <col min="6914" max="6914" width="15" style="220" customWidth="1"/>
    <col min="6915" max="6915" width="8.28515625" style="220" customWidth="1"/>
    <col min="6916" max="6916" width="12.28515625" style="220" customWidth="1"/>
    <col min="6917" max="6917" width="7.7109375" style="220" customWidth="1"/>
    <col min="6918" max="6918" width="13.85546875" style="220" customWidth="1"/>
    <col min="6919" max="6919" width="7.28515625" style="220" customWidth="1"/>
    <col min="6920" max="7168" width="9.140625" style="220"/>
    <col min="7169" max="7169" width="27.5703125" style="220" customWidth="1"/>
    <col min="7170" max="7170" width="15" style="220" customWidth="1"/>
    <col min="7171" max="7171" width="8.28515625" style="220" customWidth="1"/>
    <col min="7172" max="7172" width="12.28515625" style="220" customWidth="1"/>
    <col min="7173" max="7173" width="7.7109375" style="220" customWidth="1"/>
    <col min="7174" max="7174" width="13.85546875" style="220" customWidth="1"/>
    <col min="7175" max="7175" width="7.28515625" style="220" customWidth="1"/>
    <col min="7176" max="7424" width="9.140625" style="220"/>
    <col min="7425" max="7425" width="27.5703125" style="220" customWidth="1"/>
    <col min="7426" max="7426" width="15" style="220" customWidth="1"/>
    <col min="7427" max="7427" width="8.28515625" style="220" customWidth="1"/>
    <col min="7428" max="7428" width="12.28515625" style="220" customWidth="1"/>
    <col min="7429" max="7429" width="7.7109375" style="220" customWidth="1"/>
    <col min="7430" max="7430" width="13.85546875" style="220" customWidth="1"/>
    <col min="7431" max="7431" width="7.28515625" style="220" customWidth="1"/>
    <col min="7432" max="7680" width="9.140625" style="220"/>
    <col min="7681" max="7681" width="27.5703125" style="220" customWidth="1"/>
    <col min="7682" max="7682" width="15" style="220" customWidth="1"/>
    <col min="7683" max="7683" width="8.28515625" style="220" customWidth="1"/>
    <col min="7684" max="7684" width="12.28515625" style="220" customWidth="1"/>
    <col min="7685" max="7685" width="7.7109375" style="220" customWidth="1"/>
    <col min="7686" max="7686" width="13.85546875" style="220" customWidth="1"/>
    <col min="7687" max="7687" width="7.28515625" style="220" customWidth="1"/>
    <col min="7688" max="7936" width="9.140625" style="220"/>
    <col min="7937" max="7937" width="27.5703125" style="220" customWidth="1"/>
    <col min="7938" max="7938" width="15" style="220" customWidth="1"/>
    <col min="7939" max="7939" width="8.28515625" style="220" customWidth="1"/>
    <col min="7940" max="7940" width="12.28515625" style="220" customWidth="1"/>
    <col min="7941" max="7941" width="7.7109375" style="220" customWidth="1"/>
    <col min="7942" max="7942" width="13.85546875" style="220" customWidth="1"/>
    <col min="7943" max="7943" width="7.28515625" style="220" customWidth="1"/>
    <col min="7944" max="8192" width="9.140625" style="220"/>
    <col min="8193" max="8193" width="27.5703125" style="220" customWidth="1"/>
    <col min="8194" max="8194" width="15" style="220" customWidth="1"/>
    <col min="8195" max="8195" width="8.28515625" style="220" customWidth="1"/>
    <col min="8196" max="8196" width="12.28515625" style="220" customWidth="1"/>
    <col min="8197" max="8197" width="7.7109375" style="220" customWidth="1"/>
    <col min="8198" max="8198" width="13.85546875" style="220" customWidth="1"/>
    <col min="8199" max="8199" width="7.28515625" style="220" customWidth="1"/>
    <col min="8200" max="8448" width="9.140625" style="220"/>
    <col min="8449" max="8449" width="27.5703125" style="220" customWidth="1"/>
    <col min="8450" max="8450" width="15" style="220" customWidth="1"/>
    <col min="8451" max="8451" width="8.28515625" style="220" customWidth="1"/>
    <col min="8452" max="8452" width="12.28515625" style="220" customWidth="1"/>
    <col min="8453" max="8453" width="7.7109375" style="220" customWidth="1"/>
    <col min="8454" max="8454" width="13.85546875" style="220" customWidth="1"/>
    <col min="8455" max="8455" width="7.28515625" style="220" customWidth="1"/>
    <col min="8456" max="8704" width="9.140625" style="220"/>
    <col min="8705" max="8705" width="27.5703125" style="220" customWidth="1"/>
    <col min="8706" max="8706" width="15" style="220" customWidth="1"/>
    <col min="8707" max="8707" width="8.28515625" style="220" customWidth="1"/>
    <col min="8708" max="8708" width="12.28515625" style="220" customWidth="1"/>
    <col min="8709" max="8709" width="7.7109375" style="220" customWidth="1"/>
    <col min="8710" max="8710" width="13.85546875" style="220" customWidth="1"/>
    <col min="8711" max="8711" width="7.28515625" style="220" customWidth="1"/>
    <col min="8712" max="8960" width="9.140625" style="220"/>
    <col min="8961" max="8961" width="27.5703125" style="220" customWidth="1"/>
    <col min="8962" max="8962" width="15" style="220" customWidth="1"/>
    <col min="8963" max="8963" width="8.28515625" style="220" customWidth="1"/>
    <col min="8964" max="8964" width="12.28515625" style="220" customWidth="1"/>
    <col min="8965" max="8965" width="7.7109375" style="220" customWidth="1"/>
    <col min="8966" max="8966" width="13.85546875" style="220" customWidth="1"/>
    <col min="8967" max="8967" width="7.28515625" style="220" customWidth="1"/>
    <col min="8968" max="9216" width="9.140625" style="220"/>
    <col min="9217" max="9217" width="27.5703125" style="220" customWidth="1"/>
    <col min="9218" max="9218" width="15" style="220" customWidth="1"/>
    <col min="9219" max="9219" width="8.28515625" style="220" customWidth="1"/>
    <col min="9220" max="9220" width="12.28515625" style="220" customWidth="1"/>
    <col min="9221" max="9221" width="7.7109375" style="220" customWidth="1"/>
    <col min="9222" max="9222" width="13.85546875" style="220" customWidth="1"/>
    <col min="9223" max="9223" width="7.28515625" style="220" customWidth="1"/>
    <col min="9224" max="9472" width="9.140625" style="220"/>
    <col min="9473" max="9473" width="27.5703125" style="220" customWidth="1"/>
    <col min="9474" max="9474" width="15" style="220" customWidth="1"/>
    <col min="9475" max="9475" width="8.28515625" style="220" customWidth="1"/>
    <col min="9476" max="9476" width="12.28515625" style="220" customWidth="1"/>
    <col min="9477" max="9477" width="7.7109375" style="220" customWidth="1"/>
    <col min="9478" max="9478" width="13.85546875" style="220" customWidth="1"/>
    <col min="9479" max="9479" width="7.28515625" style="220" customWidth="1"/>
    <col min="9480" max="9728" width="9.140625" style="220"/>
    <col min="9729" max="9729" width="27.5703125" style="220" customWidth="1"/>
    <col min="9730" max="9730" width="15" style="220" customWidth="1"/>
    <col min="9731" max="9731" width="8.28515625" style="220" customWidth="1"/>
    <col min="9732" max="9732" width="12.28515625" style="220" customWidth="1"/>
    <col min="9733" max="9733" width="7.7109375" style="220" customWidth="1"/>
    <col min="9734" max="9734" width="13.85546875" style="220" customWidth="1"/>
    <col min="9735" max="9735" width="7.28515625" style="220" customWidth="1"/>
    <col min="9736" max="9984" width="9.140625" style="220"/>
    <col min="9985" max="9985" width="27.5703125" style="220" customWidth="1"/>
    <col min="9986" max="9986" width="15" style="220" customWidth="1"/>
    <col min="9987" max="9987" width="8.28515625" style="220" customWidth="1"/>
    <col min="9988" max="9988" width="12.28515625" style="220" customWidth="1"/>
    <col min="9989" max="9989" width="7.7109375" style="220" customWidth="1"/>
    <col min="9990" max="9990" width="13.85546875" style="220" customWidth="1"/>
    <col min="9991" max="9991" width="7.28515625" style="220" customWidth="1"/>
    <col min="9992" max="10240" width="9.140625" style="220"/>
    <col min="10241" max="10241" width="27.5703125" style="220" customWidth="1"/>
    <col min="10242" max="10242" width="15" style="220" customWidth="1"/>
    <col min="10243" max="10243" width="8.28515625" style="220" customWidth="1"/>
    <col min="10244" max="10244" width="12.28515625" style="220" customWidth="1"/>
    <col min="10245" max="10245" width="7.7109375" style="220" customWidth="1"/>
    <col min="10246" max="10246" width="13.85546875" style="220" customWidth="1"/>
    <col min="10247" max="10247" width="7.28515625" style="220" customWidth="1"/>
    <col min="10248" max="10496" width="9.140625" style="220"/>
    <col min="10497" max="10497" width="27.5703125" style="220" customWidth="1"/>
    <col min="10498" max="10498" width="15" style="220" customWidth="1"/>
    <col min="10499" max="10499" width="8.28515625" style="220" customWidth="1"/>
    <col min="10500" max="10500" width="12.28515625" style="220" customWidth="1"/>
    <col min="10501" max="10501" width="7.7109375" style="220" customWidth="1"/>
    <col min="10502" max="10502" width="13.85546875" style="220" customWidth="1"/>
    <col min="10503" max="10503" width="7.28515625" style="220" customWidth="1"/>
    <col min="10504" max="10752" width="9.140625" style="220"/>
    <col min="10753" max="10753" width="27.5703125" style="220" customWidth="1"/>
    <col min="10754" max="10754" width="15" style="220" customWidth="1"/>
    <col min="10755" max="10755" width="8.28515625" style="220" customWidth="1"/>
    <col min="10756" max="10756" width="12.28515625" style="220" customWidth="1"/>
    <col min="10757" max="10757" width="7.7109375" style="220" customWidth="1"/>
    <col min="10758" max="10758" width="13.85546875" style="220" customWidth="1"/>
    <col min="10759" max="10759" width="7.28515625" style="220" customWidth="1"/>
    <col min="10760" max="11008" width="9.140625" style="220"/>
    <col min="11009" max="11009" width="27.5703125" style="220" customWidth="1"/>
    <col min="11010" max="11010" width="15" style="220" customWidth="1"/>
    <col min="11011" max="11011" width="8.28515625" style="220" customWidth="1"/>
    <col min="11012" max="11012" width="12.28515625" style="220" customWidth="1"/>
    <col min="11013" max="11013" width="7.7109375" style="220" customWidth="1"/>
    <col min="11014" max="11014" width="13.85546875" style="220" customWidth="1"/>
    <col min="11015" max="11015" width="7.28515625" style="220" customWidth="1"/>
    <col min="11016" max="11264" width="9.140625" style="220"/>
    <col min="11265" max="11265" width="27.5703125" style="220" customWidth="1"/>
    <col min="11266" max="11266" width="15" style="220" customWidth="1"/>
    <col min="11267" max="11267" width="8.28515625" style="220" customWidth="1"/>
    <col min="11268" max="11268" width="12.28515625" style="220" customWidth="1"/>
    <col min="11269" max="11269" width="7.7109375" style="220" customWidth="1"/>
    <col min="11270" max="11270" width="13.85546875" style="220" customWidth="1"/>
    <col min="11271" max="11271" width="7.28515625" style="220" customWidth="1"/>
    <col min="11272" max="11520" width="9.140625" style="220"/>
    <col min="11521" max="11521" width="27.5703125" style="220" customWidth="1"/>
    <col min="11522" max="11522" width="15" style="220" customWidth="1"/>
    <col min="11523" max="11523" width="8.28515625" style="220" customWidth="1"/>
    <col min="11524" max="11524" width="12.28515625" style="220" customWidth="1"/>
    <col min="11525" max="11525" width="7.7109375" style="220" customWidth="1"/>
    <col min="11526" max="11526" width="13.85546875" style="220" customWidth="1"/>
    <col min="11527" max="11527" width="7.28515625" style="220" customWidth="1"/>
    <col min="11528" max="11776" width="9.140625" style="220"/>
    <col min="11777" max="11777" width="27.5703125" style="220" customWidth="1"/>
    <col min="11778" max="11778" width="15" style="220" customWidth="1"/>
    <col min="11779" max="11779" width="8.28515625" style="220" customWidth="1"/>
    <col min="11780" max="11780" width="12.28515625" style="220" customWidth="1"/>
    <col min="11781" max="11781" width="7.7109375" style="220" customWidth="1"/>
    <col min="11782" max="11782" width="13.85546875" style="220" customWidth="1"/>
    <col min="11783" max="11783" width="7.28515625" style="220" customWidth="1"/>
    <col min="11784" max="12032" width="9.140625" style="220"/>
    <col min="12033" max="12033" width="27.5703125" style="220" customWidth="1"/>
    <col min="12034" max="12034" width="15" style="220" customWidth="1"/>
    <col min="12035" max="12035" width="8.28515625" style="220" customWidth="1"/>
    <col min="12036" max="12036" width="12.28515625" style="220" customWidth="1"/>
    <col min="12037" max="12037" width="7.7109375" style="220" customWidth="1"/>
    <col min="12038" max="12038" width="13.85546875" style="220" customWidth="1"/>
    <col min="12039" max="12039" width="7.28515625" style="220" customWidth="1"/>
    <col min="12040" max="12288" width="9.140625" style="220"/>
    <col min="12289" max="12289" width="27.5703125" style="220" customWidth="1"/>
    <col min="12290" max="12290" width="15" style="220" customWidth="1"/>
    <col min="12291" max="12291" width="8.28515625" style="220" customWidth="1"/>
    <col min="12292" max="12292" width="12.28515625" style="220" customWidth="1"/>
    <col min="12293" max="12293" width="7.7109375" style="220" customWidth="1"/>
    <col min="12294" max="12294" width="13.85546875" style="220" customWidth="1"/>
    <col min="12295" max="12295" width="7.28515625" style="220" customWidth="1"/>
    <col min="12296" max="12544" width="9.140625" style="220"/>
    <col min="12545" max="12545" width="27.5703125" style="220" customWidth="1"/>
    <col min="12546" max="12546" width="15" style="220" customWidth="1"/>
    <col min="12547" max="12547" width="8.28515625" style="220" customWidth="1"/>
    <col min="12548" max="12548" width="12.28515625" style="220" customWidth="1"/>
    <col min="12549" max="12549" width="7.7109375" style="220" customWidth="1"/>
    <col min="12550" max="12550" width="13.85546875" style="220" customWidth="1"/>
    <col min="12551" max="12551" width="7.28515625" style="220" customWidth="1"/>
    <col min="12552" max="12800" width="9.140625" style="220"/>
    <col min="12801" max="12801" width="27.5703125" style="220" customWidth="1"/>
    <col min="12802" max="12802" width="15" style="220" customWidth="1"/>
    <col min="12803" max="12803" width="8.28515625" style="220" customWidth="1"/>
    <col min="12804" max="12804" width="12.28515625" style="220" customWidth="1"/>
    <col min="12805" max="12805" width="7.7109375" style="220" customWidth="1"/>
    <col min="12806" max="12806" width="13.85546875" style="220" customWidth="1"/>
    <col min="12807" max="12807" width="7.28515625" style="220" customWidth="1"/>
    <col min="12808" max="13056" width="9.140625" style="220"/>
    <col min="13057" max="13057" width="27.5703125" style="220" customWidth="1"/>
    <col min="13058" max="13058" width="15" style="220" customWidth="1"/>
    <col min="13059" max="13059" width="8.28515625" style="220" customWidth="1"/>
    <col min="13060" max="13060" width="12.28515625" style="220" customWidth="1"/>
    <col min="13061" max="13061" width="7.7109375" style="220" customWidth="1"/>
    <col min="13062" max="13062" width="13.85546875" style="220" customWidth="1"/>
    <col min="13063" max="13063" width="7.28515625" style="220" customWidth="1"/>
    <col min="13064" max="13312" width="9.140625" style="220"/>
    <col min="13313" max="13313" width="27.5703125" style="220" customWidth="1"/>
    <col min="13314" max="13314" width="15" style="220" customWidth="1"/>
    <col min="13315" max="13315" width="8.28515625" style="220" customWidth="1"/>
    <col min="13316" max="13316" width="12.28515625" style="220" customWidth="1"/>
    <col min="13317" max="13317" width="7.7109375" style="220" customWidth="1"/>
    <col min="13318" max="13318" width="13.85546875" style="220" customWidth="1"/>
    <col min="13319" max="13319" width="7.28515625" style="220" customWidth="1"/>
    <col min="13320" max="13568" width="9.140625" style="220"/>
    <col min="13569" max="13569" width="27.5703125" style="220" customWidth="1"/>
    <col min="13570" max="13570" width="15" style="220" customWidth="1"/>
    <col min="13571" max="13571" width="8.28515625" style="220" customWidth="1"/>
    <col min="13572" max="13572" width="12.28515625" style="220" customWidth="1"/>
    <col min="13573" max="13573" width="7.7109375" style="220" customWidth="1"/>
    <col min="13574" max="13574" width="13.85546875" style="220" customWidth="1"/>
    <col min="13575" max="13575" width="7.28515625" style="220" customWidth="1"/>
    <col min="13576" max="13824" width="9.140625" style="220"/>
    <col min="13825" max="13825" width="27.5703125" style="220" customWidth="1"/>
    <col min="13826" max="13826" width="15" style="220" customWidth="1"/>
    <col min="13827" max="13827" width="8.28515625" style="220" customWidth="1"/>
    <col min="13828" max="13828" width="12.28515625" style="220" customWidth="1"/>
    <col min="13829" max="13829" width="7.7109375" style="220" customWidth="1"/>
    <col min="13830" max="13830" width="13.85546875" style="220" customWidth="1"/>
    <col min="13831" max="13831" width="7.28515625" style="220" customWidth="1"/>
    <col min="13832" max="14080" width="9.140625" style="220"/>
    <col min="14081" max="14081" width="27.5703125" style="220" customWidth="1"/>
    <col min="14082" max="14082" width="15" style="220" customWidth="1"/>
    <col min="14083" max="14083" width="8.28515625" style="220" customWidth="1"/>
    <col min="14084" max="14084" width="12.28515625" style="220" customWidth="1"/>
    <col min="14085" max="14085" width="7.7109375" style="220" customWidth="1"/>
    <col min="14086" max="14086" width="13.85546875" style="220" customWidth="1"/>
    <col min="14087" max="14087" width="7.28515625" style="220" customWidth="1"/>
    <col min="14088" max="14336" width="9.140625" style="220"/>
    <col min="14337" max="14337" width="27.5703125" style="220" customWidth="1"/>
    <col min="14338" max="14338" width="15" style="220" customWidth="1"/>
    <col min="14339" max="14339" width="8.28515625" style="220" customWidth="1"/>
    <col min="14340" max="14340" width="12.28515625" style="220" customWidth="1"/>
    <col min="14341" max="14341" width="7.7109375" style="220" customWidth="1"/>
    <col min="14342" max="14342" width="13.85546875" style="220" customWidth="1"/>
    <col min="14343" max="14343" width="7.28515625" style="220" customWidth="1"/>
    <col min="14344" max="14592" width="9.140625" style="220"/>
    <col min="14593" max="14593" width="27.5703125" style="220" customWidth="1"/>
    <col min="14594" max="14594" width="15" style="220" customWidth="1"/>
    <col min="14595" max="14595" width="8.28515625" style="220" customWidth="1"/>
    <col min="14596" max="14596" width="12.28515625" style="220" customWidth="1"/>
    <col min="14597" max="14597" width="7.7109375" style="220" customWidth="1"/>
    <col min="14598" max="14598" width="13.85546875" style="220" customWidth="1"/>
    <col min="14599" max="14599" width="7.28515625" style="220" customWidth="1"/>
    <col min="14600" max="14848" width="9.140625" style="220"/>
    <col min="14849" max="14849" width="27.5703125" style="220" customWidth="1"/>
    <col min="14850" max="14850" width="15" style="220" customWidth="1"/>
    <col min="14851" max="14851" width="8.28515625" style="220" customWidth="1"/>
    <col min="14852" max="14852" width="12.28515625" style="220" customWidth="1"/>
    <col min="14853" max="14853" width="7.7109375" style="220" customWidth="1"/>
    <col min="14854" max="14854" width="13.85546875" style="220" customWidth="1"/>
    <col min="14855" max="14855" width="7.28515625" style="220" customWidth="1"/>
    <col min="14856" max="15104" width="9.140625" style="220"/>
    <col min="15105" max="15105" width="27.5703125" style="220" customWidth="1"/>
    <col min="15106" max="15106" width="15" style="220" customWidth="1"/>
    <col min="15107" max="15107" width="8.28515625" style="220" customWidth="1"/>
    <col min="15108" max="15108" width="12.28515625" style="220" customWidth="1"/>
    <col min="15109" max="15109" width="7.7109375" style="220" customWidth="1"/>
    <col min="15110" max="15110" width="13.85546875" style="220" customWidth="1"/>
    <col min="15111" max="15111" width="7.28515625" style="220" customWidth="1"/>
    <col min="15112" max="15360" width="9.140625" style="220"/>
    <col min="15361" max="15361" width="27.5703125" style="220" customWidth="1"/>
    <col min="15362" max="15362" width="15" style="220" customWidth="1"/>
    <col min="15363" max="15363" width="8.28515625" style="220" customWidth="1"/>
    <col min="15364" max="15364" width="12.28515625" style="220" customWidth="1"/>
    <col min="15365" max="15365" width="7.7109375" style="220" customWidth="1"/>
    <col min="15366" max="15366" width="13.85546875" style="220" customWidth="1"/>
    <col min="15367" max="15367" width="7.28515625" style="220" customWidth="1"/>
    <col min="15368" max="15616" width="9.140625" style="220"/>
    <col min="15617" max="15617" width="27.5703125" style="220" customWidth="1"/>
    <col min="15618" max="15618" width="15" style="220" customWidth="1"/>
    <col min="15619" max="15619" width="8.28515625" style="220" customWidth="1"/>
    <col min="15620" max="15620" width="12.28515625" style="220" customWidth="1"/>
    <col min="15621" max="15621" width="7.7109375" style="220" customWidth="1"/>
    <col min="15622" max="15622" width="13.85546875" style="220" customWidth="1"/>
    <col min="15623" max="15623" width="7.28515625" style="220" customWidth="1"/>
    <col min="15624" max="15872" width="9.140625" style="220"/>
    <col min="15873" max="15873" width="27.5703125" style="220" customWidth="1"/>
    <col min="15874" max="15874" width="15" style="220" customWidth="1"/>
    <col min="15875" max="15875" width="8.28515625" style="220" customWidth="1"/>
    <col min="15876" max="15876" width="12.28515625" style="220" customWidth="1"/>
    <col min="15877" max="15877" width="7.7109375" style="220" customWidth="1"/>
    <col min="15878" max="15878" width="13.85546875" style="220" customWidth="1"/>
    <col min="15879" max="15879" width="7.28515625" style="220" customWidth="1"/>
    <col min="15880" max="16128" width="9.140625" style="220"/>
    <col min="16129" max="16129" width="27.5703125" style="220" customWidth="1"/>
    <col min="16130" max="16130" width="15" style="220" customWidth="1"/>
    <col min="16131" max="16131" width="8.28515625" style="220" customWidth="1"/>
    <col min="16132" max="16132" width="12.28515625" style="220" customWidth="1"/>
    <col min="16133" max="16133" width="7.7109375" style="220" customWidth="1"/>
    <col min="16134" max="16134" width="13.85546875" style="220" customWidth="1"/>
    <col min="16135" max="16135" width="7.28515625" style="220" customWidth="1"/>
    <col min="16136" max="16384" width="9.140625" style="220"/>
  </cols>
  <sheetData>
    <row r="1" spans="1:7" ht="31.5" customHeight="1" x14ac:dyDescent="0.25">
      <c r="D1" s="424" t="s">
        <v>2248</v>
      </c>
      <c r="E1" s="424"/>
      <c r="F1" s="424"/>
      <c r="G1" s="424"/>
    </row>
    <row r="2" spans="1:7" ht="43.15" customHeight="1" x14ac:dyDescent="0.25">
      <c r="A2" s="425" t="s">
        <v>220</v>
      </c>
      <c r="B2" s="425"/>
      <c r="C2" s="425"/>
      <c r="D2" s="425"/>
      <c r="E2" s="425"/>
      <c r="F2" s="425"/>
      <c r="G2" s="425"/>
    </row>
    <row r="3" spans="1:7" ht="29.65" customHeight="1" x14ac:dyDescent="0.25">
      <c r="A3" s="426" t="s">
        <v>221</v>
      </c>
      <c r="B3" s="426" t="s">
        <v>247</v>
      </c>
      <c r="C3" s="426"/>
      <c r="D3" s="426" t="s">
        <v>222</v>
      </c>
      <c r="E3" s="426"/>
      <c r="F3" s="426" t="s">
        <v>223</v>
      </c>
      <c r="G3" s="426"/>
    </row>
    <row r="4" spans="1:7" ht="11.65" customHeight="1" x14ac:dyDescent="0.25">
      <c r="A4" s="426"/>
      <c r="B4" s="221" t="s">
        <v>224</v>
      </c>
      <c r="C4" s="221" t="s">
        <v>225</v>
      </c>
      <c r="D4" s="221" t="s">
        <v>224</v>
      </c>
      <c r="E4" s="221" t="s">
        <v>225</v>
      </c>
      <c r="F4" s="221" t="s">
        <v>224</v>
      </c>
      <c r="G4" s="221" t="s">
        <v>225</v>
      </c>
    </row>
    <row r="5" spans="1:7" ht="5.0999999999999996" customHeight="1" x14ac:dyDescent="0.25">
      <c r="A5" s="222"/>
      <c r="B5" s="222"/>
      <c r="C5" s="222"/>
      <c r="D5" s="222"/>
      <c r="E5" s="222"/>
      <c r="F5" s="222"/>
      <c r="G5" s="222"/>
    </row>
    <row r="6" spans="1:7" ht="11.65" customHeight="1" x14ac:dyDescent="0.25">
      <c r="A6" s="223" t="s">
        <v>215</v>
      </c>
      <c r="B6" s="224"/>
      <c r="C6" s="225"/>
      <c r="D6" s="224">
        <v>0</v>
      </c>
      <c r="E6" s="225">
        <v>0</v>
      </c>
      <c r="F6" s="224"/>
      <c r="G6" s="225"/>
    </row>
    <row r="7" spans="1:7" ht="11.65" customHeight="1" outlineLevel="1" x14ac:dyDescent="0.25">
      <c r="A7" s="19" t="s">
        <v>226</v>
      </c>
      <c r="B7" s="18">
        <v>6831426.5</v>
      </c>
      <c r="C7" s="17">
        <v>50</v>
      </c>
      <c r="D7" s="18">
        <v>0</v>
      </c>
      <c r="E7" s="17">
        <v>0</v>
      </c>
      <c r="F7" s="18">
        <v>6831426.5</v>
      </c>
      <c r="G7" s="17">
        <v>50</v>
      </c>
    </row>
    <row r="8" spans="1:7" ht="11.65" customHeight="1" outlineLevel="2" x14ac:dyDescent="0.25">
      <c r="A8" s="20" t="s">
        <v>17</v>
      </c>
      <c r="B8" s="18">
        <v>3415713.25</v>
      </c>
      <c r="C8" s="17">
        <v>25</v>
      </c>
      <c r="D8" s="18">
        <v>409885.59</v>
      </c>
      <c r="E8" s="17">
        <v>3</v>
      </c>
      <c r="F8" s="18">
        <v>3825598.84</v>
      </c>
      <c r="G8" s="17">
        <v>28</v>
      </c>
    </row>
    <row r="9" spans="1:7" ht="11.65" customHeight="1" outlineLevel="3" x14ac:dyDescent="0.25">
      <c r="A9" s="21" t="s">
        <v>21</v>
      </c>
      <c r="B9" s="23">
        <v>1912799.42</v>
      </c>
      <c r="C9" s="22">
        <v>14</v>
      </c>
      <c r="D9" s="23">
        <v>409885.59</v>
      </c>
      <c r="E9" s="22">
        <v>3</v>
      </c>
      <c r="F9" s="23">
        <v>2322685.0099999998</v>
      </c>
      <c r="G9" s="22">
        <v>17</v>
      </c>
    </row>
    <row r="10" spans="1:7" ht="11.65" customHeight="1" outlineLevel="3" x14ac:dyDescent="0.25">
      <c r="A10" s="21" t="s">
        <v>20</v>
      </c>
      <c r="B10" s="23">
        <v>273257.06</v>
      </c>
      <c r="C10" s="22">
        <v>2</v>
      </c>
      <c r="D10" s="23"/>
      <c r="E10" s="22"/>
      <c r="F10" s="23">
        <v>273257.06</v>
      </c>
      <c r="G10" s="22">
        <v>2</v>
      </c>
    </row>
    <row r="11" spans="1:7" ht="11.65" customHeight="1" outlineLevel="3" x14ac:dyDescent="0.25">
      <c r="A11" s="21" t="s">
        <v>19</v>
      </c>
      <c r="B11" s="23">
        <v>1229656.77</v>
      </c>
      <c r="C11" s="22">
        <v>9</v>
      </c>
      <c r="D11" s="23"/>
      <c r="E11" s="22"/>
      <c r="F11" s="23">
        <v>1229656.77</v>
      </c>
      <c r="G11" s="22">
        <v>9</v>
      </c>
    </row>
    <row r="12" spans="1:7" ht="11.65" customHeight="1" outlineLevel="2" x14ac:dyDescent="0.25">
      <c r="A12" s="20" t="s">
        <v>22</v>
      </c>
      <c r="B12" s="18">
        <v>3415713.25</v>
      </c>
      <c r="C12" s="17">
        <v>25</v>
      </c>
      <c r="D12" s="18">
        <v>-409885.59</v>
      </c>
      <c r="E12" s="17">
        <v>-3</v>
      </c>
      <c r="F12" s="18">
        <v>3005827.66</v>
      </c>
      <c r="G12" s="17">
        <v>22</v>
      </c>
    </row>
    <row r="13" spans="1:7" ht="11.65" customHeight="1" outlineLevel="3" x14ac:dyDescent="0.25">
      <c r="A13" s="21" t="s">
        <v>21</v>
      </c>
      <c r="B13" s="23">
        <v>1366285.3</v>
      </c>
      <c r="C13" s="22">
        <v>10</v>
      </c>
      <c r="D13" s="179">
        <v>-409885.59</v>
      </c>
      <c r="E13" s="22">
        <v>-3</v>
      </c>
      <c r="F13" s="23">
        <v>956399.71</v>
      </c>
      <c r="G13" s="22">
        <v>7</v>
      </c>
    </row>
    <row r="14" spans="1:7" ht="11.65" customHeight="1" outlineLevel="3" x14ac:dyDescent="0.25">
      <c r="A14" s="21" t="s">
        <v>18</v>
      </c>
      <c r="B14" s="23">
        <v>683142.65</v>
      </c>
      <c r="C14" s="22">
        <v>5</v>
      </c>
      <c r="D14" s="23"/>
      <c r="E14" s="22"/>
      <c r="F14" s="23">
        <v>683142.65</v>
      </c>
      <c r="G14" s="22">
        <v>5</v>
      </c>
    </row>
    <row r="15" spans="1:7" ht="11.65" customHeight="1" outlineLevel="3" x14ac:dyDescent="0.25">
      <c r="A15" s="21" t="s">
        <v>20</v>
      </c>
      <c r="B15" s="23">
        <v>683142.65</v>
      </c>
      <c r="C15" s="22">
        <v>5</v>
      </c>
      <c r="D15" s="23"/>
      <c r="E15" s="22"/>
      <c r="F15" s="23">
        <v>683142.65</v>
      </c>
      <c r="G15" s="22">
        <v>5</v>
      </c>
    </row>
    <row r="16" spans="1:7" ht="11.65" customHeight="1" outlineLevel="3" x14ac:dyDescent="0.25">
      <c r="A16" s="21" t="s">
        <v>19</v>
      </c>
      <c r="B16" s="23">
        <v>683142.65</v>
      </c>
      <c r="C16" s="22">
        <v>5</v>
      </c>
      <c r="D16" s="23"/>
      <c r="E16" s="22"/>
      <c r="F16" s="23">
        <v>683142.65</v>
      </c>
      <c r="G16" s="22">
        <v>5</v>
      </c>
    </row>
    <row r="17" spans="1:7" ht="11.65" customHeight="1" outlineLevel="1" x14ac:dyDescent="0.25">
      <c r="A17" s="19" t="s">
        <v>227</v>
      </c>
      <c r="B17" s="18">
        <v>2768729.67</v>
      </c>
      <c r="C17" s="17">
        <v>21</v>
      </c>
      <c r="D17" s="18">
        <v>0</v>
      </c>
      <c r="E17" s="17">
        <v>0</v>
      </c>
      <c r="F17" s="18">
        <v>2768729.67</v>
      </c>
      <c r="G17" s="17">
        <v>21</v>
      </c>
    </row>
    <row r="18" spans="1:7" ht="11.65" customHeight="1" outlineLevel="2" x14ac:dyDescent="0.25">
      <c r="A18" s="20" t="s">
        <v>17</v>
      </c>
      <c r="B18" s="18">
        <v>1450286.97</v>
      </c>
      <c r="C18" s="17">
        <v>11</v>
      </c>
      <c r="D18" s="18">
        <v>395532.81</v>
      </c>
      <c r="E18" s="17">
        <v>3</v>
      </c>
      <c r="F18" s="18">
        <v>1845819.78</v>
      </c>
      <c r="G18" s="17">
        <v>14</v>
      </c>
    </row>
    <row r="19" spans="1:7" ht="11.65" customHeight="1" outlineLevel="3" x14ac:dyDescent="0.25">
      <c r="A19" s="21" t="s">
        <v>21</v>
      </c>
      <c r="B19" s="23">
        <v>659221.35</v>
      </c>
      <c r="C19" s="22">
        <v>5</v>
      </c>
      <c r="D19" s="23">
        <v>395532.81</v>
      </c>
      <c r="E19" s="22">
        <v>3</v>
      </c>
      <c r="F19" s="23">
        <v>1054754.1599999999</v>
      </c>
      <c r="G19" s="22">
        <v>8</v>
      </c>
    </row>
    <row r="20" spans="1:7" ht="11.65" customHeight="1" outlineLevel="3" x14ac:dyDescent="0.25">
      <c r="A20" s="21" t="s">
        <v>20</v>
      </c>
      <c r="B20" s="23">
        <v>131844.26999999999</v>
      </c>
      <c r="C20" s="22">
        <v>1</v>
      </c>
      <c r="D20" s="23"/>
      <c r="E20" s="22"/>
      <c r="F20" s="23">
        <v>131844.26999999999</v>
      </c>
      <c r="G20" s="22">
        <v>1</v>
      </c>
    </row>
    <row r="21" spans="1:7" ht="11.65" customHeight="1" outlineLevel="3" x14ac:dyDescent="0.25">
      <c r="A21" s="21" t="s">
        <v>19</v>
      </c>
      <c r="B21" s="23">
        <v>659221.35</v>
      </c>
      <c r="C21" s="22">
        <v>5</v>
      </c>
      <c r="D21" s="23"/>
      <c r="E21" s="22"/>
      <c r="F21" s="23">
        <v>659221.35</v>
      </c>
      <c r="G21" s="22">
        <v>5</v>
      </c>
    </row>
    <row r="22" spans="1:7" ht="11.65" customHeight="1" outlineLevel="2" x14ac:dyDescent="0.25">
      <c r="A22" s="20" t="s">
        <v>22</v>
      </c>
      <c r="B22" s="18">
        <v>1318442.7</v>
      </c>
      <c r="C22" s="17">
        <v>10</v>
      </c>
      <c r="D22" s="18">
        <v>-395532.81</v>
      </c>
      <c r="E22" s="17">
        <v>-3</v>
      </c>
      <c r="F22" s="18">
        <v>922909.89</v>
      </c>
      <c r="G22" s="17">
        <v>7</v>
      </c>
    </row>
    <row r="23" spans="1:7" ht="11.65" customHeight="1" outlineLevel="3" x14ac:dyDescent="0.25">
      <c r="A23" s="21" t="s">
        <v>21</v>
      </c>
      <c r="B23" s="23">
        <v>527377.07999999996</v>
      </c>
      <c r="C23" s="22">
        <v>4</v>
      </c>
      <c r="D23" s="23">
        <v>-395532.81</v>
      </c>
      <c r="E23" s="22">
        <v>-3</v>
      </c>
      <c r="F23" s="23">
        <v>131844.26999999999</v>
      </c>
      <c r="G23" s="22">
        <v>1</v>
      </c>
    </row>
    <row r="24" spans="1:7" ht="11.65" customHeight="1" outlineLevel="3" x14ac:dyDescent="0.25">
      <c r="A24" s="21" t="s">
        <v>18</v>
      </c>
      <c r="B24" s="23">
        <v>263688.53999999998</v>
      </c>
      <c r="C24" s="22">
        <v>2</v>
      </c>
      <c r="D24" s="23"/>
      <c r="E24" s="22"/>
      <c r="F24" s="23">
        <v>263688.53999999998</v>
      </c>
      <c r="G24" s="22">
        <v>2</v>
      </c>
    </row>
    <row r="25" spans="1:7" ht="11.65" customHeight="1" outlineLevel="3" x14ac:dyDescent="0.25">
      <c r="A25" s="21" t="s">
        <v>20</v>
      </c>
      <c r="B25" s="23">
        <v>263688.53999999998</v>
      </c>
      <c r="C25" s="22">
        <v>2</v>
      </c>
      <c r="D25" s="23"/>
      <c r="E25" s="22"/>
      <c r="F25" s="23">
        <v>263688.53999999998</v>
      </c>
      <c r="G25" s="22">
        <v>2</v>
      </c>
    </row>
    <row r="26" spans="1:7" ht="11.65" customHeight="1" outlineLevel="3" x14ac:dyDescent="0.25">
      <c r="A26" s="21" t="s">
        <v>19</v>
      </c>
      <c r="B26" s="23">
        <v>263688.53999999998</v>
      </c>
      <c r="C26" s="22">
        <v>2</v>
      </c>
      <c r="D26" s="23"/>
      <c r="E26" s="22"/>
      <c r="F26" s="23">
        <v>263688.53999999998</v>
      </c>
      <c r="G26" s="22">
        <v>2</v>
      </c>
    </row>
    <row r="27" spans="1:7" ht="11.65" customHeight="1" outlineLevel="1" x14ac:dyDescent="0.25">
      <c r="A27" s="19" t="s">
        <v>228</v>
      </c>
      <c r="B27" s="18">
        <v>556663.4</v>
      </c>
      <c r="C27" s="17">
        <v>4</v>
      </c>
      <c r="D27" s="18">
        <v>0</v>
      </c>
      <c r="E27" s="17">
        <v>0</v>
      </c>
      <c r="F27" s="18">
        <v>556663.4</v>
      </c>
      <c r="G27" s="17">
        <v>4</v>
      </c>
    </row>
    <row r="28" spans="1:7" ht="11.65" customHeight="1" outlineLevel="2" x14ac:dyDescent="0.25">
      <c r="A28" s="20" t="s">
        <v>17</v>
      </c>
      <c r="B28" s="18">
        <v>278331.7</v>
      </c>
      <c r="C28" s="17">
        <v>2</v>
      </c>
      <c r="D28" s="18">
        <v>139165.85</v>
      </c>
      <c r="E28" s="17">
        <v>1</v>
      </c>
      <c r="F28" s="18">
        <v>417497.55</v>
      </c>
      <c r="G28" s="17">
        <v>3</v>
      </c>
    </row>
    <row r="29" spans="1:7" ht="11.65" customHeight="1" outlineLevel="2" x14ac:dyDescent="0.25">
      <c r="A29" s="21" t="s">
        <v>21</v>
      </c>
      <c r="B29" s="23">
        <v>139165.85</v>
      </c>
      <c r="C29" s="22">
        <v>1</v>
      </c>
      <c r="D29" s="18"/>
      <c r="E29" s="17"/>
      <c r="F29" s="23">
        <v>139165.85</v>
      </c>
      <c r="G29" s="22">
        <v>1</v>
      </c>
    </row>
    <row r="30" spans="1:7" ht="11.65" customHeight="1" outlineLevel="3" x14ac:dyDescent="0.25">
      <c r="A30" s="21" t="s">
        <v>20</v>
      </c>
      <c r="B30" s="226"/>
      <c r="C30" s="22"/>
      <c r="D30" s="226">
        <v>139165.85</v>
      </c>
      <c r="E30" s="22">
        <v>1</v>
      </c>
      <c r="F30" s="23">
        <v>139165.85</v>
      </c>
      <c r="G30" s="22">
        <v>1</v>
      </c>
    </row>
    <row r="31" spans="1:7" ht="11.65" customHeight="1" outlineLevel="3" x14ac:dyDescent="0.25">
      <c r="A31" s="21" t="s">
        <v>19</v>
      </c>
      <c r="B31" s="23">
        <v>139165.85</v>
      </c>
      <c r="C31" s="22">
        <v>1</v>
      </c>
      <c r="D31" s="226"/>
      <c r="E31" s="22"/>
      <c r="F31" s="23">
        <v>139165.85</v>
      </c>
      <c r="G31" s="22">
        <v>1</v>
      </c>
    </row>
    <row r="32" spans="1:7" ht="11.65" customHeight="1" outlineLevel="2" x14ac:dyDescent="0.25">
      <c r="A32" s="20" t="s">
        <v>22</v>
      </c>
      <c r="B32" s="18">
        <v>278331.7</v>
      </c>
      <c r="C32" s="17">
        <v>2</v>
      </c>
      <c r="D32" s="18">
        <v>-139165.85</v>
      </c>
      <c r="E32" s="17">
        <v>-1</v>
      </c>
      <c r="F32" s="18">
        <v>139165.85</v>
      </c>
      <c r="G32" s="17">
        <v>1</v>
      </c>
    </row>
    <row r="33" spans="1:7" ht="11.65" customHeight="1" outlineLevel="2" x14ac:dyDescent="0.25">
      <c r="A33" s="21" t="s">
        <v>21</v>
      </c>
      <c r="B33" s="23">
        <v>139165.85</v>
      </c>
      <c r="C33" s="22">
        <v>1</v>
      </c>
      <c r="D33" s="18"/>
      <c r="E33" s="17"/>
      <c r="F33" s="23">
        <v>139165.85</v>
      </c>
      <c r="G33" s="22">
        <v>1</v>
      </c>
    </row>
    <row r="34" spans="1:7" ht="11.65" customHeight="1" outlineLevel="3" x14ac:dyDescent="0.25">
      <c r="A34" s="21" t="s">
        <v>19</v>
      </c>
      <c r="B34" s="23">
        <v>139165.85</v>
      </c>
      <c r="C34" s="22">
        <v>1</v>
      </c>
      <c r="D34" s="23">
        <v>-139165.85</v>
      </c>
      <c r="E34" s="22">
        <v>-1</v>
      </c>
      <c r="F34" s="23">
        <v>0</v>
      </c>
      <c r="G34" s="22">
        <v>0</v>
      </c>
    </row>
    <row r="35" spans="1:7" ht="11.65" customHeight="1" outlineLevel="1" x14ac:dyDescent="0.25">
      <c r="A35" s="19" t="s">
        <v>229</v>
      </c>
      <c r="B35" s="18">
        <v>210602.4</v>
      </c>
      <c r="C35" s="17">
        <v>3</v>
      </c>
      <c r="D35" s="18">
        <v>0</v>
      </c>
      <c r="E35" s="17">
        <v>0</v>
      </c>
      <c r="F35" s="18">
        <v>210602.4</v>
      </c>
      <c r="G35" s="17">
        <v>3</v>
      </c>
    </row>
    <row r="36" spans="1:7" ht="11.65" customHeight="1" outlineLevel="2" x14ac:dyDescent="0.25">
      <c r="A36" s="20" t="s">
        <v>17</v>
      </c>
      <c r="B36" s="18">
        <v>140401.60000000001</v>
      </c>
      <c r="C36" s="17">
        <v>2</v>
      </c>
      <c r="D36" s="18">
        <v>70200.800000000003</v>
      </c>
      <c r="E36" s="17">
        <v>1</v>
      </c>
      <c r="F36" s="18">
        <v>210602.4</v>
      </c>
      <c r="G36" s="17">
        <v>3</v>
      </c>
    </row>
    <row r="37" spans="1:7" ht="11.65" customHeight="1" outlineLevel="2" x14ac:dyDescent="0.25">
      <c r="A37" s="21" t="s">
        <v>21</v>
      </c>
      <c r="B37" s="23">
        <v>70200.800000000003</v>
      </c>
      <c r="C37" s="22">
        <v>1</v>
      </c>
      <c r="D37" s="18"/>
      <c r="E37" s="17"/>
      <c r="F37" s="23">
        <v>70200.800000000003</v>
      </c>
      <c r="G37" s="22">
        <v>1</v>
      </c>
    </row>
    <row r="38" spans="1:7" ht="11.65" customHeight="1" outlineLevel="3" x14ac:dyDescent="0.25">
      <c r="A38" s="21" t="s">
        <v>19</v>
      </c>
      <c r="B38" s="23">
        <v>70200.800000000003</v>
      </c>
      <c r="C38" s="22">
        <v>1</v>
      </c>
      <c r="D38" s="23">
        <v>70200.800000000003</v>
      </c>
      <c r="E38" s="22">
        <v>1</v>
      </c>
      <c r="F38" s="23">
        <v>140401.60000000001</v>
      </c>
      <c r="G38" s="22">
        <v>2</v>
      </c>
    </row>
    <row r="39" spans="1:7" ht="11.65" customHeight="1" outlineLevel="2" x14ac:dyDescent="0.25">
      <c r="A39" s="20" t="s">
        <v>22</v>
      </c>
      <c r="B39" s="18">
        <v>70200.800000000003</v>
      </c>
      <c r="C39" s="17">
        <v>1</v>
      </c>
      <c r="D39" s="18">
        <v>-70200.800000000003</v>
      </c>
      <c r="E39" s="17">
        <v>-1</v>
      </c>
      <c r="F39" s="18">
        <v>0</v>
      </c>
      <c r="G39" s="17">
        <v>0</v>
      </c>
    </row>
    <row r="40" spans="1:7" ht="11.65" customHeight="1" outlineLevel="3" x14ac:dyDescent="0.25">
      <c r="A40" s="21" t="s">
        <v>21</v>
      </c>
      <c r="B40" s="23">
        <v>70200.800000000003</v>
      </c>
      <c r="C40" s="22">
        <v>1</v>
      </c>
      <c r="D40" s="23">
        <v>-70200.800000000003</v>
      </c>
      <c r="E40" s="22">
        <v>-1</v>
      </c>
      <c r="F40" s="23">
        <v>0</v>
      </c>
      <c r="G40" s="22">
        <v>0</v>
      </c>
    </row>
    <row r="41" spans="1:7" ht="11.65" customHeight="1" outlineLevel="1" x14ac:dyDescent="0.25">
      <c r="A41" s="19" t="s">
        <v>230</v>
      </c>
      <c r="B41" s="18">
        <v>9216452.5</v>
      </c>
      <c r="C41" s="17">
        <v>125</v>
      </c>
      <c r="D41" s="18">
        <v>0</v>
      </c>
      <c r="E41" s="17">
        <v>0</v>
      </c>
      <c r="F41" s="18">
        <v>9216452.5</v>
      </c>
      <c r="G41" s="17">
        <v>125</v>
      </c>
    </row>
    <row r="42" spans="1:7" ht="11.65" customHeight="1" outlineLevel="2" x14ac:dyDescent="0.25">
      <c r="A42" s="20" t="s">
        <v>17</v>
      </c>
      <c r="B42" s="18">
        <v>4645092.0599999996</v>
      </c>
      <c r="C42" s="17">
        <v>63</v>
      </c>
      <c r="D42" s="18">
        <v>958511.06</v>
      </c>
      <c r="E42" s="17">
        <v>13</v>
      </c>
      <c r="F42" s="18">
        <v>5603603.1200000001</v>
      </c>
      <c r="G42" s="17">
        <v>76</v>
      </c>
    </row>
    <row r="43" spans="1:7" ht="11.65" customHeight="1" outlineLevel="3" x14ac:dyDescent="0.25">
      <c r="A43" s="21" t="s">
        <v>21</v>
      </c>
      <c r="B43" s="23">
        <v>1548364.02</v>
      </c>
      <c r="C43" s="22">
        <v>21</v>
      </c>
      <c r="D43" s="23">
        <v>442389.72</v>
      </c>
      <c r="E43" s="22">
        <v>6</v>
      </c>
      <c r="F43" s="23">
        <v>1990753.74</v>
      </c>
      <c r="G43" s="22">
        <v>27</v>
      </c>
    </row>
    <row r="44" spans="1:7" ht="11.65" customHeight="1" outlineLevel="3" x14ac:dyDescent="0.25">
      <c r="A44" s="21" t="s">
        <v>18</v>
      </c>
      <c r="B44" s="23">
        <v>811047.82</v>
      </c>
      <c r="C44" s="22">
        <v>11</v>
      </c>
      <c r="D44" s="23"/>
      <c r="E44" s="22"/>
      <c r="F44" s="23">
        <v>811047.82</v>
      </c>
      <c r="G44" s="22">
        <v>11</v>
      </c>
    </row>
    <row r="45" spans="1:7" ht="11.65" customHeight="1" outlineLevel="3" x14ac:dyDescent="0.25">
      <c r="A45" s="21" t="s">
        <v>20</v>
      </c>
      <c r="B45" s="23">
        <v>516121.34</v>
      </c>
      <c r="C45" s="22">
        <v>7</v>
      </c>
      <c r="D45" s="23"/>
      <c r="E45" s="22"/>
      <c r="F45" s="23">
        <v>516121.34</v>
      </c>
      <c r="G45" s="22">
        <v>7</v>
      </c>
    </row>
    <row r="46" spans="1:7" ht="11.65" customHeight="1" outlineLevel="3" x14ac:dyDescent="0.25">
      <c r="A46" s="21" t="s">
        <v>19</v>
      </c>
      <c r="B46" s="23">
        <v>1769558.88</v>
      </c>
      <c r="C46" s="22">
        <v>24</v>
      </c>
      <c r="D46" s="23">
        <v>516121.34</v>
      </c>
      <c r="E46" s="22">
        <v>7</v>
      </c>
      <c r="F46" s="23">
        <v>2285680.2200000002</v>
      </c>
      <c r="G46" s="22">
        <v>31</v>
      </c>
    </row>
    <row r="47" spans="1:7" ht="11.65" customHeight="1" outlineLevel="2" x14ac:dyDescent="0.25">
      <c r="A47" s="20" t="s">
        <v>22</v>
      </c>
      <c r="B47" s="18">
        <v>4571360.4400000004</v>
      </c>
      <c r="C47" s="17">
        <v>62</v>
      </c>
      <c r="D47" s="18">
        <v>-958511.06</v>
      </c>
      <c r="E47" s="17">
        <v>-13</v>
      </c>
      <c r="F47" s="18">
        <v>3612849.38</v>
      </c>
      <c r="G47" s="17">
        <v>49</v>
      </c>
    </row>
    <row r="48" spans="1:7" ht="11.65" customHeight="1" outlineLevel="3" x14ac:dyDescent="0.25">
      <c r="A48" s="21" t="s">
        <v>21</v>
      </c>
      <c r="B48" s="23">
        <v>1769558.88</v>
      </c>
      <c r="C48" s="22">
        <v>24</v>
      </c>
      <c r="D48" s="23">
        <v>-442389.72</v>
      </c>
      <c r="E48" s="22">
        <v>-6</v>
      </c>
      <c r="F48" s="23">
        <v>1327169.1599999999</v>
      </c>
      <c r="G48" s="22">
        <v>18</v>
      </c>
    </row>
    <row r="49" spans="1:7" ht="11.65" customHeight="1" outlineLevel="3" x14ac:dyDescent="0.25">
      <c r="A49" s="21" t="s">
        <v>18</v>
      </c>
      <c r="B49" s="23">
        <v>884779.44</v>
      </c>
      <c r="C49" s="22">
        <v>12</v>
      </c>
      <c r="D49" s="23"/>
      <c r="E49" s="22"/>
      <c r="F49" s="23">
        <v>884779.44</v>
      </c>
      <c r="G49" s="22">
        <v>12</v>
      </c>
    </row>
    <row r="50" spans="1:7" ht="11.65" customHeight="1" outlineLevel="3" x14ac:dyDescent="0.25">
      <c r="A50" s="21" t="s">
        <v>20</v>
      </c>
      <c r="B50" s="23">
        <v>958511.06</v>
      </c>
      <c r="C50" s="22">
        <v>13</v>
      </c>
      <c r="D50" s="23">
        <v>-516121.34</v>
      </c>
      <c r="E50" s="22">
        <v>-7</v>
      </c>
      <c r="F50" s="23">
        <v>442389.72</v>
      </c>
      <c r="G50" s="22">
        <v>6</v>
      </c>
    </row>
    <row r="51" spans="1:7" ht="11.65" customHeight="1" outlineLevel="3" x14ac:dyDescent="0.25">
      <c r="A51" s="21" t="s">
        <v>19</v>
      </c>
      <c r="B51" s="23">
        <v>958511.06</v>
      </c>
      <c r="C51" s="22">
        <v>13</v>
      </c>
      <c r="D51" s="23"/>
      <c r="E51" s="22"/>
      <c r="F51" s="23">
        <v>958511.06</v>
      </c>
      <c r="G51" s="22">
        <v>13</v>
      </c>
    </row>
    <row r="52" spans="1:7" ht="11.65" customHeight="1" outlineLevel="1" x14ac:dyDescent="0.25">
      <c r="A52" s="19" t="s">
        <v>231</v>
      </c>
      <c r="B52" s="18">
        <v>6815017.5</v>
      </c>
      <c r="C52" s="17">
        <v>50</v>
      </c>
      <c r="D52" s="18">
        <v>0</v>
      </c>
      <c r="E52" s="17">
        <v>0</v>
      </c>
      <c r="F52" s="18">
        <v>6815017.5</v>
      </c>
      <c r="G52" s="17">
        <v>50</v>
      </c>
    </row>
    <row r="53" spans="1:7" ht="11.65" customHeight="1" outlineLevel="2" x14ac:dyDescent="0.25">
      <c r="A53" s="20" t="s">
        <v>17</v>
      </c>
      <c r="B53" s="18">
        <v>3407508.75</v>
      </c>
      <c r="C53" s="17">
        <v>25</v>
      </c>
      <c r="D53" s="18">
        <v>1226703.1499999999</v>
      </c>
      <c r="E53" s="17">
        <v>9</v>
      </c>
      <c r="F53" s="18">
        <v>4634211.9000000004</v>
      </c>
      <c r="G53" s="17">
        <v>34</v>
      </c>
    </row>
    <row r="54" spans="1:7" ht="11.65" customHeight="1" outlineLevel="3" x14ac:dyDescent="0.25">
      <c r="A54" s="21" t="s">
        <v>21</v>
      </c>
      <c r="B54" s="23">
        <v>2317105.9500000002</v>
      </c>
      <c r="C54" s="22">
        <v>17</v>
      </c>
      <c r="D54" s="23">
        <v>954102.45</v>
      </c>
      <c r="E54" s="22">
        <v>7</v>
      </c>
      <c r="F54" s="23">
        <v>3271208.4</v>
      </c>
      <c r="G54" s="22">
        <v>24</v>
      </c>
    </row>
    <row r="55" spans="1:7" ht="11.65" customHeight="1" outlineLevel="3" x14ac:dyDescent="0.25">
      <c r="A55" s="21" t="s">
        <v>18</v>
      </c>
      <c r="B55" s="23">
        <v>545201.4</v>
      </c>
      <c r="C55" s="22">
        <v>4</v>
      </c>
      <c r="D55" s="23"/>
      <c r="E55" s="22"/>
      <c r="F55" s="23">
        <v>545201.4</v>
      </c>
      <c r="G55" s="22">
        <v>4</v>
      </c>
    </row>
    <row r="56" spans="1:7" ht="11.65" customHeight="1" outlineLevel="3" x14ac:dyDescent="0.25">
      <c r="A56" s="21" t="s">
        <v>20</v>
      </c>
      <c r="B56" s="23">
        <v>136300.35</v>
      </c>
      <c r="C56" s="22">
        <v>1</v>
      </c>
      <c r="D56" s="23"/>
      <c r="E56" s="22"/>
      <c r="F56" s="23">
        <v>136300.35</v>
      </c>
      <c r="G56" s="22">
        <v>1</v>
      </c>
    </row>
    <row r="57" spans="1:7" ht="11.65" customHeight="1" outlineLevel="3" x14ac:dyDescent="0.25">
      <c r="A57" s="21" t="s">
        <v>19</v>
      </c>
      <c r="B57" s="23">
        <v>408901.05</v>
      </c>
      <c r="C57" s="22">
        <v>3</v>
      </c>
      <c r="D57" s="23">
        <v>272600.7</v>
      </c>
      <c r="E57" s="22">
        <v>2</v>
      </c>
      <c r="F57" s="23">
        <v>681501.75</v>
      </c>
      <c r="G57" s="22">
        <v>5</v>
      </c>
    </row>
    <row r="58" spans="1:7" ht="11.65" customHeight="1" outlineLevel="2" x14ac:dyDescent="0.25">
      <c r="A58" s="20" t="s">
        <v>22</v>
      </c>
      <c r="B58" s="18">
        <v>3407508.75</v>
      </c>
      <c r="C58" s="17">
        <v>25</v>
      </c>
      <c r="D58" s="18">
        <v>-1226703.1499999999</v>
      </c>
      <c r="E58" s="17">
        <v>-9</v>
      </c>
      <c r="F58" s="18">
        <v>2180805.6</v>
      </c>
      <c r="G58" s="17">
        <v>16</v>
      </c>
    </row>
    <row r="59" spans="1:7" ht="11.65" customHeight="1" outlineLevel="3" x14ac:dyDescent="0.25">
      <c r="A59" s="21" t="s">
        <v>21</v>
      </c>
      <c r="B59" s="23">
        <v>1363003.5</v>
      </c>
      <c r="C59" s="22">
        <v>10</v>
      </c>
      <c r="D59" s="23">
        <v>-954102.45</v>
      </c>
      <c r="E59" s="22">
        <v>-7</v>
      </c>
      <c r="F59" s="23">
        <v>408901.05</v>
      </c>
      <c r="G59" s="22">
        <v>3</v>
      </c>
    </row>
    <row r="60" spans="1:7" ht="11.65" customHeight="1" outlineLevel="3" x14ac:dyDescent="0.25">
      <c r="A60" s="21" t="s">
        <v>18</v>
      </c>
      <c r="B60" s="23">
        <v>681501.75</v>
      </c>
      <c r="C60" s="22">
        <v>5</v>
      </c>
      <c r="D60" s="23"/>
      <c r="E60" s="22"/>
      <c r="F60" s="23">
        <v>681501.75</v>
      </c>
      <c r="G60" s="22">
        <v>5</v>
      </c>
    </row>
    <row r="61" spans="1:7" ht="11.65" customHeight="1" outlineLevel="3" x14ac:dyDescent="0.25">
      <c r="A61" s="21" t="s">
        <v>20</v>
      </c>
      <c r="B61" s="23">
        <v>681501.75</v>
      </c>
      <c r="C61" s="22">
        <v>5</v>
      </c>
      <c r="D61" s="23">
        <v>-272600.7</v>
      </c>
      <c r="E61" s="22">
        <v>-2</v>
      </c>
      <c r="F61" s="23">
        <v>408901.05</v>
      </c>
      <c r="G61" s="22">
        <v>3</v>
      </c>
    </row>
    <row r="62" spans="1:7" ht="11.65" customHeight="1" outlineLevel="3" x14ac:dyDescent="0.25">
      <c r="A62" s="21" t="s">
        <v>19</v>
      </c>
      <c r="B62" s="23">
        <v>681501.75</v>
      </c>
      <c r="C62" s="22">
        <v>5</v>
      </c>
      <c r="D62" s="23"/>
      <c r="E62" s="22"/>
      <c r="F62" s="23">
        <v>681501.75</v>
      </c>
      <c r="G62" s="22">
        <v>5</v>
      </c>
    </row>
    <row r="63" spans="1:7" ht="21.75" customHeight="1" outlineLevel="1" x14ac:dyDescent="0.25">
      <c r="A63" s="19" t="s">
        <v>232</v>
      </c>
      <c r="B63" s="18">
        <v>4621977.45</v>
      </c>
      <c r="C63" s="17">
        <v>15</v>
      </c>
      <c r="D63" s="18">
        <v>0</v>
      </c>
      <c r="E63" s="17">
        <v>0</v>
      </c>
      <c r="F63" s="18">
        <v>4621977.45</v>
      </c>
      <c r="G63" s="17">
        <v>15</v>
      </c>
    </row>
    <row r="64" spans="1:7" ht="11.65" customHeight="1" outlineLevel="2" x14ac:dyDescent="0.25">
      <c r="A64" s="20" t="s">
        <v>17</v>
      </c>
      <c r="B64" s="18">
        <v>2465054.64</v>
      </c>
      <c r="C64" s="17">
        <v>8</v>
      </c>
      <c r="D64" s="18">
        <v>616263.66</v>
      </c>
      <c r="E64" s="17">
        <v>2</v>
      </c>
      <c r="F64" s="18">
        <v>3081318.3</v>
      </c>
      <c r="G64" s="17">
        <v>10</v>
      </c>
    </row>
    <row r="65" spans="1:7" ht="11.65" customHeight="1" outlineLevel="3" x14ac:dyDescent="0.25">
      <c r="A65" s="21" t="s">
        <v>21</v>
      </c>
      <c r="B65" s="23">
        <v>1232527.32</v>
      </c>
      <c r="C65" s="22">
        <v>4</v>
      </c>
      <c r="D65" s="23">
        <v>616263.66</v>
      </c>
      <c r="E65" s="22">
        <v>2</v>
      </c>
      <c r="F65" s="23">
        <v>1848790.98</v>
      </c>
      <c r="G65" s="22">
        <v>6</v>
      </c>
    </row>
    <row r="66" spans="1:7" ht="11.65" customHeight="1" outlineLevel="3" x14ac:dyDescent="0.25">
      <c r="A66" s="21" t="s">
        <v>18</v>
      </c>
      <c r="B66" s="23">
        <v>308131.83</v>
      </c>
      <c r="C66" s="22">
        <v>1</v>
      </c>
      <c r="D66" s="23"/>
      <c r="E66" s="22"/>
      <c r="F66" s="23">
        <v>308131.83</v>
      </c>
      <c r="G66" s="22">
        <v>1</v>
      </c>
    </row>
    <row r="67" spans="1:7" ht="11.65" customHeight="1" outlineLevel="3" x14ac:dyDescent="0.25">
      <c r="A67" s="21" t="s">
        <v>20</v>
      </c>
      <c r="B67" s="23">
        <v>308131.83</v>
      </c>
      <c r="C67" s="22">
        <v>1</v>
      </c>
      <c r="D67" s="23"/>
      <c r="E67" s="22"/>
      <c r="F67" s="23">
        <v>308131.83</v>
      </c>
      <c r="G67" s="22">
        <v>1</v>
      </c>
    </row>
    <row r="68" spans="1:7" ht="11.65" customHeight="1" outlineLevel="3" x14ac:dyDescent="0.25">
      <c r="A68" s="21" t="s">
        <v>19</v>
      </c>
      <c r="B68" s="23">
        <v>616263.66</v>
      </c>
      <c r="C68" s="22">
        <v>2</v>
      </c>
      <c r="D68" s="23"/>
      <c r="E68" s="22"/>
      <c r="F68" s="23">
        <v>616263.66</v>
      </c>
      <c r="G68" s="22">
        <v>2</v>
      </c>
    </row>
    <row r="69" spans="1:7" ht="11.65" customHeight="1" outlineLevel="2" x14ac:dyDescent="0.25">
      <c r="A69" s="20" t="s">
        <v>22</v>
      </c>
      <c r="B69" s="18">
        <v>2156922.81</v>
      </c>
      <c r="C69" s="17">
        <v>7</v>
      </c>
      <c r="D69" s="18">
        <v>-616263.66</v>
      </c>
      <c r="E69" s="17">
        <v>-2</v>
      </c>
      <c r="F69" s="18">
        <v>1540659.15</v>
      </c>
      <c r="G69" s="17">
        <v>5</v>
      </c>
    </row>
    <row r="70" spans="1:7" ht="11.65" customHeight="1" outlineLevel="2" x14ac:dyDescent="0.25">
      <c r="A70" s="21" t="s">
        <v>21</v>
      </c>
      <c r="B70" s="23">
        <v>616263.66</v>
      </c>
      <c r="C70" s="22">
        <v>2</v>
      </c>
      <c r="D70" s="18"/>
      <c r="E70" s="17"/>
      <c r="F70" s="23">
        <v>616263.66</v>
      </c>
      <c r="G70" s="22">
        <v>2</v>
      </c>
    </row>
    <row r="71" spans="1:7" ht="11.65" customHeight="1" outlineLevel="2" x14ac:dyDescent="0.25">
      <c r="A71" s="21" t="s">
        <v>18</v>
      </c>
      <c r="B71" s="23">
        <v>308131.83</v>
      </c>
      <c r="C71" s="22">
        <v>1</v>
      </c>
      <c r="D71" s="18"/>
      <c r="E71" s="17"/>
      <c r="F71" s="23">
        <v>308131.83</v>
      </c>
      <c r="G71" s="22">
        <v>1</v>
      </c>
    </row>
    <row r="72" spans="1:7" ht="11.65" customHeight="1" outlineLevel="3" x14ac:dyDescent="0.25">
      <c r="A72" s="21" t="s">
        <v>20</v>
      </c>
      <c r="B72" s="23">
        <v>616263.66</v>
      </c>
      <c r="C72" s="22">
        <v>2</v>
      </c>
      <c r="D72" s="23">
        <v>-616263.66</v>
      </c>
      <c r="E72" s="22">
        <v>-2</v>
      </c>
      <c r="F72" s="23">
        <v>0</v>
      </c>
      <c r="G72" s="22">
        <v>0</v>
      </c>
    </row>
    <row r="73" spans="1:7" ht="11.65" customHeight="1" outlineLevel="3" x14ac:dyDescent="0.25">
      <c r="A73" s="21" t="s">
        <v>19</v>
      </c>
      <c r="B73" s="23">
        <v>616263.66</v>
      </c>
      <c r="C73" s="22">
        <v>2</v>
      </c>
      <c r="D73" s="23"/>
      <c r="E73" s="22"/>
      <c r="F73" s="23">
        <v>616263.66</v>
      </c>
      <c r="G73" s="22">
        <v>2</v>
      </c>
    </row>
    <row r="74" spans="1:7" ht="11.65" customHeight="1" outlineLevel="1" x14ac:dyDescent="0.25">
      <c r="A74" s="19" t="s">
        <v>233</v>
      </c>
      <c r="B74" s="18">
        <v>6371925.9500000002</v>
      </c>
      <c r="C74" s="17">
        <v>65</v>
      </c>
      <c r="D74" s="18">
        <v>0</v>
      </c>
      <c r="E74" s="17">
        <v>0</v>
      </c>
      <c r="F74" s="18">
        <v>6371925.9500000002</v>
      </c>
      <c r="G74" s="17">
        <v>65</v>
      </c>
    </row>
    <row r="75" spans="1:7" ht="11.65" customHeight="1" outlineLevel="2" x14ac:dyDescent="0.25">
      <c r="A75" s="20" t="s">
        <v>17</v>
      </c>
      <c r="B75" s="18">
        <v>3234977.79</v>
      </c>
      <c r="C75" s="17">
        <v>33</v>
      </c>
      <c r="D75" s="18">
        <v>1078325.93</v>
      </c>
      <c r="E75" s="17">
        <v>11</v>
      </c>
      <c r="F75" s="18">
        <v>4313303.72</v>
      </c>
      <c r="G75" s="17">
        <v>44</v>
      </c>
    </row>
    <row r="76" spans="1:7" ht="11.65" customHeight="1" outlineLevel="3" x14ac:dyDescent="0.25">
      <c r="A76" s="21" t="s">
        <v>21</v>
      </c>
      <c r="B76" s="23">
        <v>1666503.71</v>
      </c>
      <c r="C76" s="22">
        <v>17</v>
      </c>
      <c r="D76" s="23">
        <v>784237.04</v>
      </c>
      <c r="E76" s="22">
        <v>8</v>
      </c>
      <c r="F76" s="23">
        <v>2450740.75</v>
      </c>
      <c r="G76" s="22">
        <v>25</v>
      </c>
    </row>
    <row r="77" spans="1:7" ht="11.65" customHeight="1" outlineLevel="3" x14ac:dyDescent="0.25">
      <c r="A77" s="21" t="s">
        <v>18</v>
      </c>
      <c r="B77" s="23">
        <v>196059.26</v>
      </c>
      <c r="C77" s="22">
        <v>2</v>
      </c>
      <c r="D77" s="23"/>
      <c r="E77" s="22"/>
      <c r="F77" s="23">
        <v>196059.26</v>
      </c>
      <c r="G77" s="22">
        <v>2</v>
      </c>
    </row>
    <row r="78" spans="1:7" ht="11.65" customHeight="1" outlineLevel="3" x14ac:dyDescent="0.25">
      <c r="A78" s="21" t="s">
        <v>20</v>
      </c>
      <c r="B78" s="23">
        <v>294088.89</v>
      </c>
      <c r="C78" s="22">
        <v>3</v>
      </c>
      <c r="D78" s="23"/>
      <c r="E78" s="22"/>
      <c r="F78" s="23">
        <v>294088.89</v>
      </c>
      <c r="G78" s="22">
        <v>3</v>
      </c>
    </row>
    <row r="79" spans="1:7" ht="11.65" customHeight="1" outlineLevel="3" x14ac:dyDescent="0.25">
      <c r="A79" s="21" t="s">
        <v>19</v>
      </c>
      <c r="B79" s="23">
        <v>1078325.93</v>
      </c>
      <c r="C79" s="22">
        <v>11</v>
      </c>
      <c r="D79" s="23">
        <v>294088.89</v>
      </c>
      <c r="E79" s="22">
        <v>3</v>
      </c>
      <c r="F79" s="23">
        <v>1372414.82</v>
      </c>
      <c r="G79" s="22">
        <v>14</v>
      </c>
    </row>
    <row r="80" spans="1:7" ht="11.65" customHeight="1" outlineLevel="2" x14ac:dyDescent="0.25">
      <c r="A80" s="20" t="s">
        <v>22</v>
      </c>
      <c r="B80" s="18">
        <v>3136948.16</v>
      </c>
      <c r="C80" s="17">
        <v>32</v>
      </c>
      <c r="D80" s="18">
        <v>-1078325.93</v>
      </c>
      <c r="E80" s="17">
        <v>-11</v>
      </c>
      <c r="F80" s="18">
        <v>2058622.23</v>
      </c>
      <c r="G80" s="17">
        <v>21</v>
      </c>
    </row>
    <row r="81" spans="1:7" ht="11.65" customHeight="1" outlineLevel="3" x14ac:dyDescent="0.25">
      <c r="A81" s="21" t="s">
        <v>21</v>
      </c>
      <c r="B81" s="23">
        <v>1176355.56</v>
      </c>
      <c r="C81" s="22">
        <v>12</v>
      </c>
      <c r="D81" s="23">
        <v>-490148.15</v>
      </c>
      <c r="E81" s="22">
        <v>-5</v>
      </c>
      <c r="F81" s="23">
        <v>686207.41</v>
      </c>
      <c r="G81" s="22">
        <v>7</v>
      </c>
    </row>
    <row r="82" spans="1:7" ht="11.65" customHeight="1" outlineLevel="3" x14ac:dyDescent="0.25">
      <c r="A82" s="21" t="s">
        <v>18</v>
      </c>
      <c r="B82" s="23">
        <v>588177.78</v>
      </c>
      <c r="C82" s="22">
        <v>6</v>
      </c>
      <c r="D82" s="23">
        <v>-294088.89</v>
      </c>
      <c r="E82" s="22">
        <v>-3</v>
      </c>
      <c r="F82" s="23">
        <v>294088.89</v>
      </c>
      <c r="G82" s="22">
        <v>3</v>
      </c>
    </row>
    <row r="83" spans="1:7" ht="11.65" customHeight="1" outlineLevel="3" x14ac:dyDescent="0.25">
      <c r="A83" s="21" t="s">
        <v>20</v>
      </c>
      <c r="B83" s="23">
        <v>686207.41</v>
      </c>
      <c r="C83" s="22">
        <v>7</v>
      </c>
      <c r="D83" s="23">
        <v>-294088.89</v>
      </c>
      <c r="E83" s="22">
        <v>-3</v>
      </c>
      <c r="F83" s="23">
        <v>392118.52</v>
      </c>
      <c r="G83" s="22">
        <v>4</v>
      </c>
    </row>
    <row r="84" spans="1:7" ht="11.65" customHeight="1" outlineLevel="3" x14ac:dyDescent="0.25">
      <c r="A84" s="21" t="s">
        <v>19</v>
      </c>
      <c r="B84" s="23">
        <v>686207.41</v>
      </c>
      <c r="C84" s="22">
        <v>7</v>
      </c>
      <c r="D84" s="23"/>
      <c r="E84" s="22"/>
      <c r="F84" s="23">
        <v>686207.41</v>
      </c>
      <c r="G84" s="22">
        <v>7</v>
      </c>
    </row>
    <row r="85" spans="1:7" ht="19.5" customHeight="1" x14ac:dyDescent="0.25">
      <c r="A85" s="227" t="s">
        <v>234</v>
      </c>
      <c r="B85" s="18">
        <v>4269806.7</v>
      </c>
      <c r="C85" s="17">
        <v>30</v>
      </c>
      <c r="D85" s="18">
        <v>0</v>
      </c>
      <c r="E85" s="17">
        <v>0</v>
      </c>
      <c r="F85" s="18">
        <v>4269806.7</v>
      </c>
      <c r="G85" s="17">
        <v>30</v>
      </c>
    </row>
    <row r="86" spans="1:7" ht="11.65" customHeight="1" x14ac:dyDescent="0.25">
      <c r="A86" s="227" t="s">
        <v>17</v>
      </c>
      <c r="B86" s="18">
        <v>2134903.35</v>
      </c>
      <c r="C86" s="17">
        <v>15</v>
      </c>
      <c r="D86" s="18">
        <v>142326.89000000001</v>
      </c>
      <c r="E86" s="17">
        <v>1</v>
      </c>
      <c r="F86" s="228">
        <v>2277230.2400000002</v>
      </c>
      <c r="G86" s="229">
        <v>16</v>
      </c>
    </row>
    <row r="87" spans="1:7" ht="11.65" customHeight="1" x14ac:dyDescent="0.25">
      <c r="A87" s="230" t="s">
        <v>21</v>
      </c>
      <c r="B87" s="23">
        <v>996288.23</v>
      </c>
      <c r="C87" s="22">
        <v>7</v>
      </c>
      <c r="D87" s="23">
        <v>142326.89000000001</v>
      </c>
      <c r="E87" s="22">
        <v>1</v>
      </c>
      <c r="F87" s="231">
        <v>1138615.1200000001</v>
      </c>
      <c r="G87" s="232">
        <v>8</v>
      </c>
    </row>
    <row r="88" spans="1:7" ht="11.65" customHeight="1" x14ac:dyDescent="0.25">
      <c r="A88" s="230" t="s">
        <v>18</v>
      </c>
      <c r="B88" s="23">
        <v>142326.89000000001</v>
      </c>
      <c r="C88" s="22">
        <v>1</v>
      </c>
      <c r="D88" s="23"/>
      <c r="E88" s="22"/>
      <c r="F88" s="231">
        <v>142326.89000000001</v>
      </c>
      <c r="G88" s="232">
        <v>1</v>
      </c>
    </row>
    <row r="89" spans="1:7" ht="11.65" customHeight="1" x14ac:dyDescent="0.25">
      <c r="A89" s="230" t="s">
        <v>20</v>
      </c>
      <c r="B89" s="23">
        <v>284653.78000000003</v>
      </c>
      <c r="C89" s="22">
        <v>2</v>
      </c>
      <c r="D89" s="23"/>
      <c r="E89" s="22"/>
      <c r="F89" s="231">
        <v>284653.78000000003</v>
      </c>
      <c r="G89" s="232">
        <v>2</v>
      </c>
    </row>
    <row r="90" spans="1:7" ht="11.65" customHeight="1" x14ac:dyDescent="0.25">
      <c r="A90" s="230" t="s">
        <v>19</v>
      </c>
      <c r="B90" s="23">
        <v>711634.45</v>
      </c>
      <c r="C90" s="22">
        <v>5</v>
      </c>
      <c r="D90" s="23"/>
      <c r="E90" s="22"/>
      <c r="F90" s="231">
        <v>711634.45</v>
      </c>
      <c r="G90" s="232">
        <v>5</v>
      </c>
    </row>
    <row r="91" spans="1:7" ht="11.65" customHeight="1" x14ac:dyDescent="0.25">
      <c r="A91" s="227" t="s">
        <v>22</v>
      </c>
      <c r="B91" s="18">
        <v>2134903.35</v>
      </c>
      <c r="C91" s="17">
        <v>15</v>
      </c>
      <c r="D91" s="18">
        <v>-142326.89000000001</v>
      </c>
      <c r="E91" s="17">
        <v>-1</v>
      </c>
      <c r="F91" s="228">
        <v>1992576.46</v>
      </c>
      <c r="G91" s="229">
        <v>14</v>
      </c>
    </row>
    <row r="92" spans="1:7" ht="11.65" customHeight="1" x14ac:dyDescent="0.25">
      <c r="A92" s="230" t="s">
        <v>21</v>
      </c>
      <c r="B92" s="23">
        <v>853961.34</v>
      </c>
      <c r="C92" s="233">
        <v>6</v>
      </c>
      <c r="D92" s="23">
        <v>-142326.89000000001</v>
      </c>
      <c r="E92" s="22">
        <v>-1</v>
      </c>
      <c r="F92" s="231">
        <v>711634.45</v>
      </c>
      <c r="G92" s="232">
        <v>5</v>
      </c>
    </row>
    <row r="93" spans="1:7" ht="11.65" customHeight="1" x14ac:dyDescent="0.25">
      <c r="A93" s="230" t="s">
        <v>18</v>
      </c>
      <c r="B93" s="23">
        <v>426980.67</v>
      </c>
      <c r="C93" s="233">
        <v>3</v>
      </c>
      <c r="D93" s="23"/>
      <c r="E93" s="22"/>
      <c r="F93" s="231">
        <v>426980.67</v>
      </c>
      <c r="G93" s="232">
        <v>3</v>
      </c>
    </row>
    <row r="94" spans="1:7" ht="11.65" customHeight="1" x14ac:dyDescent="0.25">
      <c r="A94" s="230" t="s">
        <v>20</v>
      </c>
      <c r="B94" s="23">
        <v>426980.67</v>
      </c>
      <c r="C94" s="233">
        <v>3</v>
      </c>
      <c r="D94" s="23"/>
      <c r="E94" s="22"/>
      <c r="F94" s="231">
        <v>426980.67</v>
      </c>
      <c r="G94" s="232">
        <v>3</v>
      </c>
    </row>
    <row r="95" spans="1:7" ht="11.65" customHeight="1" x14ac:dyDescent="0.25">
      <c r="A95" s="230" t="s">
        <v>19</v>
      </c>
      <c r="B95" s="23">
        <v>426980.67</v>
      </c>
      <c r="C95" s="233">
        <v>3</v>
      </c>
      <c r="D95" s="23"/>
      <c r="E95" s="22"/>
      <c r="F95" s="231">
        <v>426980.67</v>
      </c>
      <c r="G95" s="232">
        <v>3</v>
      </c>
    </row>
    <row r="96" spans="1:7" ht="7.15" customHeight="1" x14ac:dyDescent="0.25">
      <c r="A96" s="222"/>
      <c r="B96" s="222"/>
      <c r="C96" s="232"/>
      <c r="D96" s="222"/>
      <c r="E96" s="232"/>
      <c r="F96" s="222"/>
      <c r="G96" s="232"/>
    </row>
    <row r="97" spans="1:7" ht="11.65" customHeight="1" x14ac:dyDescent="0.25">
      <c r="A97" s="223" t="s">
        <v>34</v>
      </c>
      <c r="B97" s="224"/>
      <c r="C97" s="225"/>
      <c r="D97" s="224">
        <v>0</v>
      </c>
      <c r="E97" s="225">
        <v>0</v>
      </c>
      <c r="F97" s="224"/>
      <c r="G97" s="225"/>
    </row>
    <row r="98" spans="1:7" ht="11.65" customHeight="1" outlineLevel="1" x14ac:dyDescent="0.25">
      <c r="A98" s="19" t="s">
        <v>235</v>
      </c>
      <c r="B98" s="18">
        <v>18628702.5</v>
      </c>
      <c r="C98" s="17">
        <v>50</v>
      </c>
      <c r="D98" s="18">
        <v>0</v>
      </c>
      <c r="E98" s="17">
        <v>0</v>
      </c>
      <c r="F98" s="18">
        <v>18628702.5</v>
      </c>
      <c r="G98" s="17">
        <v>50</v>
      </c>
    </row>
    <row r="99" spans="1:7" ht="11.65" customHeight="1" outlineLevel="2" x14ac:dyDescent="0.25">
      <c r="A99" s="20" t="s">
        <v>17</v>
      </c>
      <c r="B99" s="18">
        <v>9314351.25</v>
      </c>
      <c r="C99" s="17">
        <v>25</v>
      </c>
      <c r="D99" s="18">
        <v>2980592.4</v>
      </c>
      <c r="E99" s="17">
        <v>8</v>
      </c>
      <c r="F99" s="18">
        <v>12294943.65</v>
      </c>
      <c r="G99" s="17">
        <v>33</v>
      </c>
    </row>
    <row r="100" spans="1:7" ht="11.65" customHeight="1" outlineLevel="3" x14ac:dyDescent="0.25">
      <c r="A100" s="21" t="s">
        <v>21</v>
      </c>
      <c r="B100" s="23">
        <v>5216036.7</v>
      </c>
      <c r="C100" s="22">
        <v>14</v>
      </c>
      <c r="D100" s="23">
        <v>1862870.25</v>
      </c>
      <c r="E100" s="22">
        <v>5</v>
      </c>
      <c r="F100" s="23">
        <v>7078906.9500000002</v>
      </c>
      <c r="G100" s="22">
        <v>19</v>
      </c>
    </row>
    <row r="101" spans="1:7" ht="11.65" customHeight="1" outlineLevel="3" x14ac:dyDescent="0.25">
      <c r="A101" s="21" t="s">
        <v>18</v>
      </c>
      <c r="B101" s="23">
        <v>1117722.1499999999</v>
      </c>
      <c r="C101" s="22">
        <v>3</v>
      </c>
      <c r="D101" s="23">
        <v>745148.1</v>
      </c>
      <c r="E101" s="22">
        <v>2</v>
      </c>
      <c r="F101" s="23">
        <v>1862870.25</v>
      </c>
      <c r="G101" s="22">
        <v>5</v>
      </c>
    </row>
    <row r="102" spans="1:7" ht="11.65" customHeight="1" outlineLevel="3" x14ac:dyDescent="0.25">
      <c r="A102" s="21" t="s">
        <v>20</v>
      </c>
      <c r="B102" s="23">
        <v>372574.05</v>
      </c>
      <c r="C102" s="22">
        <v>1</v>
      </c>
      <c r="D102" s="23"/>
      <c r="E102" s="22"/>
      <c r="F102" s="23">
        <v>372574.05</v>
      </c>
      <c r="G102" s="22">
        <v>1</v>
      </c>
    </row>
    <row r="103" spans="1:7" ht="11.65" customHeight="1" outlineLevel="3" x14ac:dyDescent="0.25">
      <c r="A103" s="21" t="s">
        <v>19</v>
      </c>
      <c r="B103" s="23">
        <v>2608018.35</v>
      </c>
      <c r="C103" s="22">
        <v>7</v>
      </c>
      <c r="D103" s="23">
        <v>372574.05</v>
      </c>
      <c r="E103" s="22">
        <v>1</v>
      </c>
      <c r="F103" s="23">
        <v>2980592.4</v>
      </c>
      <c r="G103" s="22">
        <v>8</v>
      </c>
    </row>
    <row r="104" spans="1:7" ht="11.65" customHeight="1" outlineLevel="2" x14ac:dyDescent="0.25">
      <c r="A104" s="20" t="s">
        <v>22</v>
      </c>
      <c r="B104" s="18">
        <v>9314351.25</v>
      </c>
      <c r="C104" s="17">
        <v>25</v>
      </c>
      <c r="D104" s="18">
        <v>-2980592.4</v>
      </c>
      <c r="E104" s="17">
        <v>-8</v>
      </c>
      <c r="F104" s="18">
        <v>6333758.8499999996</v>
      </c>
      <c r="G104" s="17">
        <v>17</v>
      </c>
    </row>
    <row r="105" spans="1:7" ht="11.65" customHeight="1" outlineLevel="3" x14ac:dyDescent="0.25">
      <c r="A105" s="21" t="s">
        <v>21</v>
      </c>
      <c r="B105" s="23">
        <v>3725740.5</v>
      </c>
      <c r="C105" s="22">
        <v>10</v>
      </c>
      <c r="D105" s="23">
        <v>-1117722.1499999999</v>
      </c>
      <c r="E105" s="22">
        <v>-3</v>
      </c>
      <c r="F105" s="23">
        <v>2608018.35</v>
      </c>
      <c r="G105" s="22">
        <v>7</v>
      </c>
    </row>
    <row r="106" spans="1:7" ht="11.65" customHeight="1" outlineLevel="3" x14ac:dyDescent="0.25">
      <c r="A106" s="21" t="s">
        <v>18</v>
      </c>
      <c r="B106" s="23">
        <v>1862870.25</v>
      </c>
      <c r="C106" s="22">
        <v>5</v>
      </c>
      <c r="D106" s="23">
        <v>-745148.1</v>
      </c>
      <c r="E106" s="22">
        <v>-2</v>
      </c>
      <c r="F106" s="23">
        <v>1117722.1499999999</v>
      </c>
      <c r="G106" s="22">
        <v>3</v>
      </c>
    </row>
    <row r="107" spans="1:7" ht="11.65" customHeight="1" outlineLevel="3" x14ac:dyDescent="0.25">
      <c r="A107" s="21" t="s">
        <v>20</v>
      </c>
      <c r="B107" s="23">
        <v>1862870.25</v>
      </c>
      <c r="C107" s="22">
        <v>5</v>
      </c>
      <c r="D107" s="23">
        <v>-1117722.1499999999</v>
      </c>
      <c r="E107" s="22">
        <v>-3</v>
      </c>
      <c r="F107" s="23">
        <v>745148.1</v>
      </c>
      <c r="G107" s="22">
        <v>2</v>
      </c>
    </row>
    <row r="108" spans="1:7" ht="11.65" customHeight="1" outlineLevel="3" x14ac:dyDescent="0.25">
      <c r="A108" s="21" t="s">
        <v>19</v>
      </c>
      <c r="B108" s="23">
        <v>1862870.25</v>
      </c>
      <c r="C108" s="22">
        <v>5</v>
      </c>
      <c r="D108" s="23"/>
      <c r="E108" s="22"/>
      <c r="F108" s="23">
        <v>1862870.25</v>
      </c>
      <c r="G108" s="22">
        <v>5</v>
      </c>
    </row>
    <row r="109" spans="1:7" ht="11.65" customHeight="1" outlineLevel="1" x14ac:dyDescent="0.25">
      <c r="A109" s="19" t="s">
        <v>236</v>
      </c>
      <c r="B109" s="18">
        <v>441909.15</v>
      </c>
      <c r="C109" s="17">
        <v>3</v>
      </c>
      <c r="D109" s="18">
        <v>0</v>
      </c>
      <c r="E109" s="17">
        <v>0</v>
      </c>
      <c r="F109" s="18">
        <v>441909.15</v>
      </c>
      <c r="G109" s="17">
        <v>3</v>
      </c>
    </row>
    <row r="110" spans="1:7" ht="11.65" customHeight="1" outlineLevel="2" x14ac:dyDescent="0.25">
      <c r="A110" s="20" t="s">
        <v>17</v>
      </c>
      <c r="B110" s="18">
        <v>147303.04999999999</v>
      </c>
      <c r="C110" s="17">
        <v>1</v>
      </c>
      <c r="D110" s="18">
        <v>294606.09999999998</v>
      </c>
      <c r="E110" s="17">
        <v>2</v>
      </c>
      <c r="F110" s="18">
        <v>441909.15</v>
      </c>
      <c r="G110" s="17">
        <v>3</v>
      </c>
    </row>
    <row r="111" spans="1:7" ht="11.65" customHeight="1" outlineLevel="3" x14ac:dyDescent="0.25">
      <c r="A111" s="21" t="s">
        <v>21</v>
      </c>
      <c r="B111" s="23">
        <v>147303.04999999999</v>
      </c>
      <c r="C111" s="22">
        <v>1</v>
      </c>
      <c r="D111" s="23">
        <v>147303.04999999999</v>
      </c>
      <c r="E111" s="22">
        <v>1</v>
      </c>
      <c r="F111" s="23">
        <v>294606.09999999998</v>
      </c>
      <c r="G111" s="22">
        <v>2</v>
      </c>
    </row>
    <row r="112" spans="1:7" ht="11.65" customHeight="1" outlineLevel="3" x14ac:dyDescent="0.25">
      <c r="A112" s="21" t="s">
        <v>19</v>
      </c>
      <c r="B112" s="226"/>
      <c r="C112" s="22"/>
      <c r="D112" s="23">
        <v>147303.04999999999</v>
      </c>
      <c r="E112" s="22">
        <v>1</v>
      </c>
      <c r="F112" s="23">
        <v>147303.04999999999</v>
      </c>
      <c r="G112" s="22">
        <v>1</v>
      </c>
    </row>
    <row r="113" spans="1:7" ht="11.65" customHeight="1" outlineLevel="2" x14ac:dyDescent="0.25">
      <c r="A113" s="20" t="s">
        <v>22</v>
      </c>
      <c r="B113" s="18">
        <v>147303.04999999999</v>
      </c>
      <c r="C113" s="17">
        <v>1</v>
      </c>
      <c r="D113" s="18">
        <v>-147303.04999999999</v>
      </c>
      <c r="E113" s="17">
        <v>-1</v>
      </c>
      <c r="F113" s="18">
        <v>0</v>
      </c>
      <c r="G113" s="17">
        <v>0</v>
      </c>
    </row>
    <row r="114" spans="1:7" ht="11.65" customHeight="1" outlineLevel="3" x14ac:dyDescent="0.25">
      <c r="A114" s="21" t="s">
        <v>21</v>
      </c>
      <c r="B114" s="23">
        <v>147303.04999999999</v>
      </c>
      <c r="C114" s="22">
        <v>1</v>
      </c>
      <c r="D114" s="23">
        <v>-147303.04999999999</v>
      </c>
      <c r="E114" s="22">
        <v>-1</v>
      </c>
      <c r="F114" s="23">
        <v>0</v>
      </c>
      <c r="G114" s="22">
        <v>0</v>
      </c>
    </row>
    <row r="115" spans="1:7" ht="11.65" customHeight="1" outlineLevel="3" x14ac:dyDescent="0.25">
      <c r="A115" s="20" t="s">
        <v>23</v>
      </c>
      <c r="B115" s="18">
        <v>147303.04999999999</v>
      </c>
      <c r="C115" s="17">
        <v>1</v>
      </c>
      <c r="D115" s="18">
        <v>-147303.04999999999</v>
      </c>
      <c r="E115" s="17">
        <v>-1</v>
      </c>
      <c r="F115" s="18">
        <v>0</v>
      </c>
      <c r="G115" s="17">
        <v>0</v>
      </c>
    </row>
    <row r="116" spans="1:7" ht="11.65" customHeight="1" outlineLevel="3" x14ac:dyDescent="0.25">
      <c r="A116" s="21" t="s">
        <v>21</v>
      </c>
      <c r="B116" s="23">
        <v>147303.04999999999</v>
      </c>
      <c r="C116" s="22">
        <v>1</v>
      </c>
      <c r="D116" s="23">
        <v>-147303.04999999999</v>
      </c>
      <c r="E116" s="22">
        <v>-1</v>
      </c>
      <c r="F116" s="23">
        <v>0</v>
      </c>
      <c r="G116" s="22">
        <v>0</v>
      </c>
    </row>
    <row r="117" spans="1:7" ht="11.65" customHeight="1" outlineLevel="1" x14ac:dyDescent="0.25">
      <c r="A117" s="19" t="s">
        <v>237</v>
      </c>
      <c r="B117" s="18">
        <v>1029231.04</v>
      </c>
      <c r="C117" s="17">
        <v>4</v>
      </c>
      <c r="D117" s="18">
        <v>0</v>
      </c>
      <c r="E117" s="17">
        <v>0</v>
      </c>
      <c r="F117" s="18">
        <v>1029231.04</v>
      </c>
      <c r="G117" s="17">
        <v>4</v>
      </c>
    </row>
    <row r="118" spans="1:7" ht="11.65" customHeight="1" outlineLevel="2" x14ac:dyDescent="0.25">
      <c r="A118" s="20" t="s">
        <v>17</v>
      </c>
      <c r="B118" s="18">
        <v>257307.76</v>
      </c>
      <c r="C118" s="17">
        <v>1</v>
      </c>
      <c r="D118" s="18">
        <v>771923.28</v>
      </c>
      <c r="E118" s="17">
        <v>3</v>
      </c>
      <c r="F118" s="18">
        <v>1029231.04</v>
      </c>
      <c r="G118" s="17">
        <v>4</v>
      </c>
    </row>
    <row r="119" spans="1:7" ht="11.65" customHeight="1" outlineLevel="3" x14ac:dyDescent="0.25">
      <c r="A119" s="21" t="s">
        <v>21</v>
      </c>
      <c r="B119" s="226"/>
      <c r="C119" s="22"/>
      <c r="D119" s="226">
        <v>257307.76</v>
      </c>
      <c r="E119" s="22">
        <v>1</v>
      </c>
      <c r="F119" s="23">
        <v>257307.76</v>
      </c>
      <c r="G119" s="22">
        <v>1</v>
      </c>
    </row>
    <row r="120" spans="1:7" ht="11.65" customHeight="1" outlineLevel="3" x14ac:dyDescent="0.25">
      <c r="A120" s="21" t="s">
        <v>18</v>
      </c>
      <c r="B120" s="23">
        <v>257307.76</v>
      </c>
      <c r="C120" s="22">
        <v>1</v>
      </c>
      <c r="D120" s="226"/>
      <c r="E120" s="22"/>
      <c r="F120" s="23">
        <v>257307.76</v>
      </c>
      <c r="G120" s="22">
        <v>1</v>
      </c>
    </row>
    <row r="121" spans="1:7" ht="11.65" customHeight="1" outlineLevel="3" x14ac:dyDescent="0.25">
      <c r="A121" s="21" t="s">
        <v>20</v>
      </c>
      <c r="B121" s="226"/>
      <c r="C121" s="22"/>
      <c r="D121" s="226">
        <v>257307.76</v>
      </c>
      <c r="E121" s="22">
        <v>1</v>
      </c>
      <c r="F121" s="23">
        <v>257307.76</v>
      </c>
      <c r="G121" s="22">
        <v>1</v>
      </c>
    </row>
    <row r="122" spans="1:7" ht="11.65" customHeight="1" outlineLevel="3" x14ac:dyDescent="0.25">
      <c r="A122" s="21" t="s">
        <v>19</v>
      </c>
      <c r="B122" s="226"/>
      <c r="C122" s="22"/>
      <c r="D122" s="226">
        <v>257307.76</v>
      </c>
      <c r="E122" s="22">
        <v>1</v>
      </c>
      <c r="F122" s="23">
        <v>257307.76</v>
      </c>
      <c r="G122" s="22">
        <v>1</v>
      </c>
    </row>
    <row r="123" spans="1:7" ht="11.65" customHeight="1" outlineLevel="2" x14ac:dyDescent="0.25">
      <c r="A123" s="20" t="s">
        <v>22</v>
      </c>
      <c r="B123" s="18">
        <v>257307.76</v>
      </c>
      <c r="C123" s="17">
        <v>1</v>
      </c>
      <c r="D123" s="18">
        <v>-257307.76</v>
      </c>
      <c r="E123" s="17">
        <v>-1</v>
      </c>
      <c r="F123" s="18">
        <v>0</v>
      </c>
      <c r="G123" s="17">
        <v>0</v>
      </c>
    </row>
    <row r="124" spans="1:7" ht="11.65" customHeight="1" outlineLevel="3" x14ac:dyDescent="0.25">
      <c r="A124" s="21" t="s">
        <v>21</v>
      </c>
      <c r="B124" s="23">
        <v>257307.76</v>
      </c>
      <c r="C124" s="22">
        <v>1</v>
      </c>
      <c r="D124" s="23">
        <v>-257307.76</v>
      </c>
      <c r="E124" s="22">
        <v>-1</v>
      </c>
      <c r="F124" s="23">
        <v>0</v>
      </c>
      <c r="G124" s="22">
        <v>0</v>
      </c>
    </row>
    <row r="125" spans="1:7" ht="11.65" customHeight="1" outlineLevel="3" x14ac:dyDescent="0.25">
      <c r="A125" s="20" t="s">
        <v>23</v>
      </c>
      <c r="B125" s="18">
        <v>257307.76</v>
      </c>
      <c r="C125" s="17">
        <v>1</v>
      </c>
      <c r="D125" s="18">
        <v>-257307.76</v>
      </c>
      <c r="E125" s="17">
        <v>-1</v>
      </c>
      <c r="F125" s="18">
        <v>0</v>
      </c>
      <c r="G125" s="17">
        <v>0</v>
      </c>
    </row>
    <row r="126" spans="1:7" ht="11.65" customHeight="1" outlineLevel="3" x14ac:dyDescent="0.25">
      <c r="A126" s="21" t="s">
        <v>21</v>
      </c>
      <c r="B126" s="23">
        <v>257307.76</v>
      </c>
      <c r="C126" s="22">
        <v>1</v>
      </c>
      <c r="D126" s="23">
        <v>-257307.76</v>
      </c>
      <c r="E126" s="22">
        <v>-1</v>
      </c>
      <c r="F126" s="23">
        <v>0</v>
      </c>
      <c r="G126" s="22">
        <v>0</v>
      </c>
    </row>
    <row r="127" spans="1:7" ht="11.65" customHeight="1" outlineLevel="3" x14ac:dyDescent="0.25">
      <c r="A127" s="20" t="s">
        <v>24</v>
      </c>
      <c r="B127" s="18">
        <v>257307.76</v>
      </c>
      <c r="C127" s="17">
        <v>1</v>
      </c>
      <c r="D127" s="18">
        <v>-257307.76</v>
      </c>
      <c r="E127" s="17">
        <v>-1</v>
      </c>
      <c r="F127" s="18">
        <v>0</v>
      </c>
      <c r="G127" s="17">
        <v>0</v>
      </c>
    </row>
    <row r="128" spans="1:7" ht="11.65" customHeight="1" outlineLevel="3" x14ac:dyDescent="0.25">
      <c r="A128" s="21" t="s">
        <v>21</v>
      </c>
      <c r="B128" s="23">
        <v>257307.76</v>
      </c>
      <c r="C128" s="22">
        <v>1</v>
      </c>
      <c r="D128" s="23">
        <v>-257307.76</v>
      </c>
      <c r="E128" s="22">
        <v>-1</v>
      </c>
      <c r="F128" s="23">
        <v>0</v>
      </c>
      <c r="G128" s="22">
        <v>0</v>
      </c>
    </row>
    <row r="129" spans="1:7" ht="11.65" customHeight="1" outlineLevel="1" x14ac:dyDescent="0.25">
      <c r="A129" s="19" t="s">
        <v>233</v>
      </c>
      <c r="B129" s="18">
        <v>20096074.149999999</v>
      </c>
      <c r="C129" s="17">
        <v>205</v>
      </c>
      <c r="D129" s="18">
        <v>0</v>
      </c>
      <c r="E129" s="17">
        <v>0</v>
      </c>
      <c r="F129" s="18">
        <v>20096074.149999999</v>
      </c>
      <c r="G129" s="17">
        <v>205</v>
      </c>
    </row>
    <row r="130" spans="1:7" ht="11.65" customHeight="1" outlineLevel="2" x14ac:dyDescent="0.25">
      <c r="A130" s="20" t="s">
        <v>17</v>
      </c>
      <c r="B130" s="18">
        <v>10097051.890000001</v>
      </c>
      <c r="C130" s="17">
        <v>103</v>
      </c>
      <c r="D130" s="18">
        <v>2058622.23</v>
      </c>
      <c r="E130" s="17">
        <v>21</v>
      </c>
      <c r="F130" s="18">
        <v>12155674.119999999</v>
      </c>
      <c r="G130" s="17">
        <v>124</v>
      </c>
    </row>
    <row r="131" spans="1:7" ht="11.65" customHeight="1" outlineLevel="3" x14ac:dyDescent="0.25">
      <c r="A131" s="21" t="s">
        <v>21</v>
      </c>
      <c r="B131" s="23">
        <v>4117244.46</v>
      </c>
      <c r="C131" s="22">
        <v>42</v>
      </c>
      <c r="D131" s="23">
        <v>1862562.97</v>
      </c>
      <c r="E131" s="22">
        <v>19</v>
      </c>
      <c r="F131" s="23">
        <v>5979807.4299999997</v>
      </c>
      <c r="G131" s="22">
        <v>61</v>
      </c>
    </row>
    <row r="132" spans="1:7" ht="11.65" customHeight="1" outlineLevel="3" x14ac:dyDescent="0.25">
      <c r="A132" s="21" t="s">
        <v>18</v>
      </c>
      <c r="B132" s="23">
        <v>980296.3</v>
      </c>
      <c r="C132" s="22">
        <v>10</v>
      </c>
      <c r="D132" s="23"/>
      <c r="E132" s="22"/>
      <c r="F132" s="23">
        <v>980296.3</v>
      </c>
      <c r="G132" s="22">
        <v>10</v>
      </c>
    </row>
    <row r="133" spans="1:7" ht="11.65" customHeight="1" outlineLevel="3" x14ac:dyDescent="0.25">
      <c r="A133" s="21" t="s">
        <v>20</v>
      </c>
      <c r="B133" s="23">
        <v>1764533.34</v>
      </c>
      <c r="C133" s="22">
        <v>18</v>
      </c>
      <c r="D133" s="23"/>
      <c r="E133" s="22"/>
      <c r="F133" s="23">
        <v>1764533.34</v>
      </c>
      <c r="G133" s="22">
        <v>18</v>
      </c>
    </row>
    <row r="134" spans="1:7" ht="11.65" customHeight="1" outlineLevel="3" x14ac:dyDescent="0.25">
      <c r="A134" s="21" t="s">
        <v>19</v>
      </c>
      <c r="B134" s="23">
        <v>3234977.79</v>
      </c>
      <c r="C134" s="22">
        <v>33</v>
      </c>
      <c r="D134" s="23">
        <v>196059.26</v>
      </c>
      <c r="E134" s="22">
        <v>2</v>
      </c>
      <c r="F134" s="23">
        <v>3431037.05</v>
      </c>
      <c r="G134" s="22">
        <v>35</v>
      </c>
    </row>
    <row r="135" spans="1:7" ht="11.65" customHeight="1" outlineLevel="2" x14ac:dyDescent="0.25">
      <c r="A135" s="20" t="s">
        <v>22</v>
      </c>
      <c r="B135" s="18">
        <v>9999022.2599999998</v>
      </c>
      <c r="C135" s="17">
        <v>102</v>
      </c>
      <c r="D135" s="18">
        <v>-2058622.23</v>
      </c>
      <c r="E135" s="17">
        <v>-21</v>
      </c>
      <c r="F135" s="18">
        <v>7940400.0300000003</v>
      </c>
      <c r="G135" s="17">
        <v>81</v>
      </c>
    </row>
    <row r="136" spans="1:7" ht="11.65" customHeight="1" outlineLevel="3" x14ac:dyDescent="0.25">
      <c r="A136" s="21" t="s">
        <v>21</v>
      </c>
      <c r="B136" s="23">
        <v>3921185.2</v>
      </c>
      <c r="C136" s="22">
        <v>40</v>
      </c>
      <c r="D136" s="23">
        <v>-588177.78</v>
      </c>
      <c r="E136" s="22">
        <v>-6</v>
      </c>
      <c r="F136" s="23">
        <v>3333007.42</v>
      </c>
      <c r="G136" s="22">
        <v>34</v>
      </c>
    </row>
    <row r="137" spans="1:7" ht="11.65" customHeight="1" outlineLevel="3" x14ac:dyDescent="0.25">
      <c r="A137" s="21" t="s">
        <v>18</v>
      </c>
      <c r="B137" s="23">
        <v>1960592.6</v>
      </c>
      <c r="C137" s="22">
        <v>20</v>
      </c>
      <c r="D137" s="23">
        <v>-980296.3</v>
      </c>
      <c r="E137" s="22">
        <v>-10</v>
      </c>
      <c r="F137" s="23">
        <v>980296.3</v>
      </c>
      <c r="G137" s="22">
        <v>10</v>
      </c>
    </row>
    <row r="138" spans="1:7" ht="11.65" customHeight="1" outlineLevel="3" x14ac:dyDescent="0.25">
      <c r="A138" s="21" t="s">
        <v>20</v>
      </c>
      <c r="B138" s="23">
        <v>2058622.23</v>
      </c>
      <c r="C138" s="22">
        <v>21</v>
      </c>
      <c r="D138" s="23">
        <v>-490148.15</v>
      </c>
      <c r="E138" s="22">
        <v>-5</v>
      </c>
      <c r="F138" s="23">
        <v>1568474.08</v>
      </c>
      <c r="G138" s="22">
        <v>16</v>
      </c>
    </row>
    <row r="139" spans="1:7" ht="11.65" customHeight="1" outlineLevel="3" x14ac:dyDescent="0.25">
      <c r="A139" s="21" t="s">
        <v>19</v>
      </c>
      <c r="B139" s="23">
        <v>2058622.23</v>
      </c>
      <c r="C139" s="22">
        <v>21</v>
      </c>
      <c r="D139" s="23"/>
      <c r="E139" s="22"/>
      <c r="F139" s="23">
        <v>2058622.23</v>
      </c>
      <c r="G139" s="22">
        <v>21</v>
      </c>
    </row>
    <row r="140" spans="1:7" ht="3.75" customHeight="1" x14ac:dyDescent="0.25">
      <c r="A140" s="222"/>
      <c r="B140" s="222"/>
      <c r="C140" s="232"/>
      <c r="D140" s="222"/>
      <c r="E140" s="232"/>
      <c r="F140" s="222"/>
      <c r="G140" s="232"/>
    </row>
    <row r="141" spans="1:7" ht="11.65" customHeight="1" x14ac:dyDescent="0.25">
      <c r="A141" s="223" t="s">
        <v>28</v>
      </c>
      <c r="B141" s="224"/>
      <c r="C141" s="225"/>
      <c r="D141" s="224">
        <v>0</v>
      </c>
      <c r="E141" s="225">
        <v>0</v>
      </c>
      <c r="F141" s="224"/>
      <c r="G141" s="225"/>
    </row>
    <row r="142" spans="1:7" ht="11.65" customHeight="1" outlineLevel="1" x14ac:dyDescent="0.25">
      <c r="A142" s="19" t="s">
        <v>238</v>
      </c>
      <c r="B142" s="18">
        <v>509138.1</v>
      </c>
      <c r="C142" s="17">
        <v>5</v>
      </c>
      <c r="D142" s="18">
        <v>0</v>
      </c>
      <c r="E142" s="17">
        <v>0</v>
      </c>
      <c r="F142" s="18">
        <v>509138.1</v>
      </c>
      <c r="G142" s="17">
        <v>5</v>
      </c>
    </row>
    <row r="143" spans="1:7" ht="11.65" customHeight="1" outlineLevel="2" x14ac:dyDescent="0.25">
      <c r="A143" s="20" t="s">
        <v>17</v>
      </c>
      <c r="B143" s="18">
        <v>305482.86</v>
      </c>
      <c r="C143" s="17">
        <v>3</v>
      </c>
      <c r="D143" s="18">
        <v>101827.62</v>
      </c>
      <c r="E143" s="17">
        <v>1</v>
      </c>
      <c r="F143" s="18">
        <v>407310.48</v>
      </c>
      <c r="G143" s="17">
        <v>4</v>
      </c>
    </row>
    <row r="144" spans="1:7" ht="11.65" customHeight="1" outlineLevel="3" x14ac:dyDescent="0.25">
      <c r="A144" s="21" t="s">
        <v>21</v>
      </c>
      <c r="B144" s="23">
        <v>305482.86</v>
      </c>
      <c r="C144" s="22">
        <v>3</v>
      </c>
      <c r="D144" s="23">
        <v>101827.62</v>
      </c>
      <c r="E144" s="22">
        <v>1</v>
      </c>
      <c r="F144" s="23">
        <v>407310.48</v>
      </c>
      <c r="G144" s="22">
        <v>4</v>
      </c>
    </row>
    <row r="145" spans="1:7" ht="11.65" customHeight="1" outlineLevel="2" x14ac:dyDescent="0.25">
      <c r="A145" s="20" t="s">
        <v>22</v>
      </c>
      <c r="B145" s="18">
        <v>203655.24</v>
      </c>
      <c r="C145" s="17">
        <v>2</v>
      </c>
      <c r="D145" s="18">
        <v>-101827.62</v>
      </c>
      <c r="E145" s="17">
        <v>-1</v>
      </c>
      <c r="F145" s="18">
        <v>101827.62</v>
      </c>
      <c r="G145" s="17">
        <v>1</v>
      </c>
    </row>
    <row r="146" spans="1:7" ht="11.65" customHeight="1" outlineLevel="3" x14ac:dyDescent="0.25">
      <c r="A146" s="21" t="s">
        <v>21</v>
      </c>
      <c r="B146" s="23">
        <v>101827.62</v>
      </c>
      <c r="C146" s="22">
        <v>1</v>
      </c>
      <c r="D146" s="23"/>
      <c r="E146" s="22"/>
      <c r="F146" s="23">
        <v>101827.62</v>
      </c>
      <c r="G146" s="22">
        <v>1</v>
      </c>
    </row>
    <row r="147" spans="1:7" ht="11.65" customHeight="1" outlineLevel="3" x14ac:dyDescent="0.25">
      <c r="A147" s="21" t="s">
        <v>19</v>
      </c>
      <c r="B147" s="23">
        <v>101827.62</v>
      </c>
      <c r="C147" s="22">
        <v>1</v>
      </c>
      <c r="D147" s="23">
        <v>-101827.62</v>
      </c>
      <c r="E147" s="22">
        <v>-1</v>
      </c>
      <c r="F147" s="23">
        <v>0</v>
      </c>
      <c r="G147" s="22">
        <v>0</v>
      </c>
    </row>
    <row r="148" spans="1:7" ht="4.5" customHeight="1" x14ac:dyDescent="0.25">
      <c r="A148" s="222"/>
      <c r="B148" s="222"/>
      <c r="C148" s="232"/>
      <c r="D148" s="222"/>
      <c r="E148" s="232"/>
      <c r="F148" s="222"/>
      <c r="G148" s="232"/>
    </row>
    <row r="149" spans="1:7" ht="22.5" x14ac:dyDescent="0.25">
      <c r="A149" s="223" t="s">
        <v>239</v>
      </c>
      <c r="B149" s="224"/>
      <c r="C149" s="224"/>
      <c r="D149" s="224">
        <f>D150</f>
        <v>0</v>
      </c>
      <c r="E149" s="224">
        <f>E150</f>
        <v>0</v>
      </c>
      <c r="F149" s="234"/>
      <c r="G149" s="235"/>
    </row>
    <row r="150" spans="1:7" x14ac:dyDescent="0.25">
      <c r="A150" s="227" t="s">
        <v>227</v>
      </c>
      <c r="B150" s="18">
        <f t="shared" ref="B150:G150" si="0">B151+B156</f>
        <v>13711804.08</v>
      </c>
      <c r="C150" s="17">
        <f t="shared" si="0"/>
        <v>104</v>
      </c>
      <c r="D150" s="18">
        <f t="shared" si="0"/>
        <v>0</v>
      </c>
      <c r="E150" s="17">
        <f t="shared" si="0"/>
        <v>0</v>
      </c>
      <c r="F150" s="18">
        <f t="shared" si="0"/>
        <v>13711804.08</v>
      </c>
      <c r="G150" s="17">
        <f t="shared" si="0"/>
        <v>104</v>
      </c>
    </row>
    <row r="151" spans="1:7" x14ac:dyDescent="0.25">
      <c r="A151" s="227" t="s">
        <v>17</v>
      </c>
      <c r="B151" s="18">
        <f t="shared" ref="B151:G151" si="1">SUM(B152:B155)</f>
        <v>6855902.04</v>
      </c>
      <c r="C151" s="17">
        <f t="shared" si="1"/>
        <v>52</v>
      </c>
      <c r="D151" s="18">
        <f t="shared" si="1"/>
        <v>263688.53999999998</v>
      </c>
      <c r="E151" s="17">
        <f t="shared" si="1"/>
        <v>2</v>
      </c>
      <c r="F151" s="18">
        <f t="shared" si="1"/>
        <v>7119590.5800000001</v>
      </c>
      <c r="G151" s="17">
        <f t="shared" si="1"/>
        <v>54</v>
      </c>
    </row>
    <row r="152" spans="1:7" x14ac:dyDescent="0.25">
      <c r="A152" s="230" t="s">
        <v>21</v>
      </c>
      <c r="B152" s="23">
        <v>2900573.94</v>
      </c>
      <c r="C152" s="22">
        <v>22</v>
      </c>
      <c r="D152" s="231">
        <v>263688.53999999998</v>
      </c>
      <c r="E152" s="232">
        <v>2</v>
      </c>
      <c r="F152" s="23">
        <f t="shared" ref="F152:G155" si="2">B152+D152</f>
        <v>3164262.48</v>
      </c>
      <c r="G152" s="22">
        <f t="shared" si="2"/>
        <v>24</v>
      </c>
    </row>
    <row r="153" spans="1:7" x14ac:dyDescent="0.25">
      <c r="A153" s="230" t="s">
        <v>18</v>
      </c>
      <c r="B153" s="23">
        <v>1054754.1599999999</v>
      </c>
      <c r="C153" s="22">
        <v>8</v>
      </c>
      <c r="D153" s="222"/>
      <c r="E153" s="232"/>
      <c r="F153" s="23">
        <f t="shared" si="2"/>
        <v>1054754.1599999999</v>
      </c>
      <c r="G153" s="22">
        <f t="shared" si="2"/>
        <v>8</v>
      </c>
    </row>
    <row r="154" spans="1:7" x14ac:dyDescent="0.25">
      <c r="A154" s="230" t="s">
        <v>20</v>
      </c>
      <c r="B154" s="23">
        <v>659221.35</v>
      </c>
      <c r="C154" s="22">
        <v>5</v>
      </c>
      <c r="D154" s="222"/>
      <c r="E154" s="232"/>
      <c r="F154" s="23">
        <f t="shared" si="2"/>
        <v>659221.35</v>
      </c>
      <c r="G154" s="22">
        <f t="shared" si="2"/>
        <v>5</v>
      </c>
    </row>
    <row r="155" spans="1:7" x14ac:dyDescent="0.25">
      <c r="A155" s="230" t="s">
        <v>19</v>
      </c>
      <c r="B155" s="23">
        <v>2241352.59</v>
      </c>
      <c r="C155" s="22">
        <v>17</v>
      </c>
      <c r="D155" s="222"/>
      <c r="E155" s="232"/>
      <c r="F155" s="23">
        <f t="shared" si="2"/>
        <v>2241352.59</v>
      </c>
      <c r="G155" s="22">
        <f t="shared" si="2"/>
        <v>17</v>
      </c>
    </row>
    <row r="156" spans="1:7" x14ac:dyDescent="0.25">
      <c r="A156" s="227" t="s">
        <v>22</v>
      </c>
      <c r="B156" s="18">
        <f t="shared" ref="B156:G156" si="3">SUM(B157:B160)</f>
        <v>6855902.04</v>
      </c>
      <c r="C156" s="17">
        <f t="shared" si="3"/>
        <v>52</v>
      </c>
      <c r="D156" s="18">
        <f t="shared" si="3"/>
        <v>-263688.53999999998</v>
      </c>
      <c r="E156" s="17">
        <f t="shared" si="3"/>
        <v>-2</v>
      </c>
      <c r="F156" s="18">
        <f t="shared" si="3"/>
        <v>6592213.5</v>
      </c>
      <c r="G156" s="17">
        <f t="shared" si="3"/>
        <v>50</v>
      </c>
    </row>
    <row r="157" spans="1:7" x14ac:dyDescent="0.25">
      <c r="A157" s="230" t="s">
        <v>21</v>
      </c>
      <c r="B157" s="23">
        <v>2636885.4</v>
      </c>
      <c r="C157" s="233">
        <v>20</v>
      </c>
      <c r="D157" s="231">
        <v>-263688.53999999998</v>
      </c>
      <c r="E157" s="232">
        <v>-2</v>
      </c>
      <c r="F157" s="23">
        <f t="shared" ref="F157:G160" si="4">B157+D157</f>
        <v>2373196.86</v>
      </c>
      <c r="G157" s="22">
        <f t="shared" si="4"/>
        <v>18</v>
      </c>
    </row>
    <row r="158" spans="1:7" x14ac:dyDescent="0.25">
      <c r="A158" s="230" t="s">
        <v>18</v>
      </c>
      <c r="B158" s="23">
        <v>1318442.7</v>
      </c>
      <c r="C158" s="233">
        <v>10</v>
      </c>
      <c r="D158" s="222"/>
      <c r="E158" s="232"/>
      <c r="F158" s="23">
        <f t="shared" si="4"/>
        <v>1318442.7</v>
      </c>
      <c r="G158" s="22">
        <f t="shared" si="4"/>
        <v>10</v>
      </c>
    </row>
    <row r="159" spans="1:7" x14ac:dyDescent="0.25">
      <c r="A159" s="230" t="s">
        <v>20</v>
      </c>
      <c r="B159" s="23">
        <v>1450286.97</v>
      </c>
      <c r="C159" s="233">
        <v>11</v>
      </c>
      <c r="D159" s="222"/>
      <c r="E159" s="232"/>
      <c r="F159" s="23">
        <f t="shared" si="4"/>
        <v>1450286.97</v>
      </c>
      <c r="G159" s="22">
        <f t="shared" si="4"/>
        <v>11</v>
      </c>
    </row>
    <row r="160" spans="1:7" x14ac:dyDescent="0.25">
      <c r="A160" s="230" t="s">
        <v>19</v>
      </c>
      <c r="B160" s="23">
        <v>1450286.97</v>
      </c>
      <c r="C160" s="233">
        <v>11</v>
      </c>
      <c r="D160" s="222"/>
      <c r="E160" s="232"/>
      <c r="F160" s="23">
        <f t="shared" si="4"/>
        <v>1450286.97</v>
      </c>
      <c r="G160" s="233">
        <f t="shared" si="4"/>
        <v>11</v>
      </c>
    </row>
    <row r="161" spans="1:7" ht="4.5" customHeight="1" x14ac:dyDescent="0.25">
      <c r="A161" s="222"/>
      <c r="B161" s="222"/>
      <c r="C161" s="232"/>
      <c r="D161" s="222"/>
      <c r="E161" s="232"/>
      <c r="F161" s="222"/>
      <c r="G161" s="232"/>
    </row>
    <row r="162" spans="1:7" ht="11.65" customHeight="1" x14ac:dyDescent="0.25">
      <c r="A162" s="223" t="s">
        <v>36</v>
      </c>
      <c r="B162" s="224"/>
      <c r="C162" s="225"/>
      <c r="D162" s="224">
        <v>0</v>
      </c>
      <c r="E162" s="225">
        <v>0</v>
      </c>
      <c r="F162" s="224"/>
      <c r="G162" s="225"/>
    </row>
    <row r="163" spans="1:7" ht="11.65" customHeight="1" outlineLevel="1" x14ac:dyDescent="0.25">
      <c r="A163" s="19" t="s">
        <v>240</v>
      </c>
      <c r="B163" s="18">
        <v>2589362.16</v>
      </c>
      <c r="C163" s="17">
        <v>22</v>
      </c>
      <c r="D163" s="18">
        <v>0</v>
      </c>
      <c r="E163" s="17">
        <v>0</v>
      </c>
      <c r="F163" s="18">
        <v>2589362.16</v>
      </c>
      <c r="G163" s="17">
        <v>22</v>
      </c>
    </row>
    <row r="164" spans="1:7" ht="11.65" customHeight="1" outlineLevel="2" x14ac:dyDescent="0.25">
      <c r="A164" s="20" t="s">
        <v>17</v>
      </c>
      <c r="B164" s="18">
        <v>1412379.36</v>
      </c>
      <c r="C164" s="17">
        <v>12</v>
      </c>
      <c r="D164" s="18">
        <v>470793.12</v>
      </c>
      <c r="E164" s="17">
        <v>4</v>
      </c>
      <c r="F164" s="18">
        <v>1883172.48</v>
      </c>
      <c r="G164" s="17">
        <v>16</v>
      </c>
    </row>
    <row r="165" spans="1:7" ht="11.65" customHeight="1" outlineLevel="3" x14ac:dyDescent="0.25">
      <c r="A165" s="21" t="s">
        <v>21</v>
      </c>
      <c r="B165" s="23">
        <v>941586.24</v>
      </c>
      <c r="C165" s="22">
        <v>8</v>
      </c>
      <c r="D165" s="23">
        <v>235396.56</v>
      </c>
      <c r="E165" s="22">
        <v>2</v>
      </c>
      <c r="F165" s="23">
        <v>1176982.8</v>
      </c>
      <c r="G165" s="22">
        <v>10</v>
      </c>
    </row>
    <row r="166" spans="1:7" ht="11.65" customHeight="1" outlineLevel="3" x14ac:dyDescent="0.25">
      <c r="A166" s="21" t="s">
        <v>18</v>
      </c>
      <c r="B166" s="23">
        <v>117698.28</v>
      </c>
      <c r="C166" s="22">
        <v>1</v>
      </c>
      <c r="D166" s="23"/>
      <c r="E166" s="22"/>
      <c r="F166" s="23">
        <v>117698.28</v>
      </c>
      <c r="G166" s="22">
        <v>1</v>
      </c>
    </row>
    <row r="167" spans="1:7" ht="11.65" customHeight="1" outlineLevel="3" x14ac:dyDescent="0.25">
      <c r="A167" s="21" t="s">
        <v>20</v>
      </c>
      <c r="B167" s="23">
        <v>117698.28</v>
      </c>
      <c r="C167" s="22">
        <v>1</v>
      </c>
      <c r="D167" s="23">
        <v>117698.28</v>
      </c>
      <c r="E167" s="22">
        <v>1</v>
      </c>
      <c r="F167" s="23">
        <v>235396.56</v>
      </c>
      <c r="G167" s="22">
        <v>2</v>
      </c>
    </row>
    <row r="168" spans="1:7" ht="11.65" customHeight="1" outlineLevel="3" x14ac:dyDescent="0.25">
      <c r="A168" s="21" t="s">
        <v>19</v>
      </c>
      <c r="B168" s="23">
        <v>235396.56</v>
      </c>
      <c r="C168" s="22">
        <v>2</v>
      </c>
      <c r="D168" s="23">
        <v>117698.28</v>
      </c>
      <c r="E168" s="22">
        <v>1</v>
      </c>
      <c r="F168" s="23">
        <v>353094.84</v>
      </c>
      <c r="G168" s="22">
        <v>3</v>
      </c>
    </row>
    <row r="169" spans="1:7" ht="11.65" customHeight="1" outlineLevel="2" x14ac:dyDescent="0.25">
      <c r="A169" s="20" t="s">
        <v>22</v>
      </c>
      <c r="B169" s="18">
        <v>1176982.8</v>
      </c>
      <c r="C169" s="17">
        <v>10</v>
      </c>
      <c r="D169" s="18">
        <v>-470793.12</v>
      </c>
      <c r="E169" s="17">
        <v>-4</v>
      </c>
      <c r="F169" s="18">
        <v>706189.68</v>
      </c>
      <c r="G169" s="17">
        <v>6</v>
      </c>
    </row>
    <row r="170" spans="1:7" ht="11.65" customHeight="1" outlineLevel="3" x14ac:dyDescent="0.25">
      <c r="A170" s="21" t="s">
        <v>21</v>
      </c>
      <c r="B170" s="23">
        <v>470793.12</v>
      </c>
      <c r="C170" s="22">
        <v>4</v>
      </c>
      <c r="D170" s="23"/>
      <c r="E170" s="22"/>
      <c r="F170" s="23">
        <v>470793.12</v>
      </c>
      <c r="G170" s="22">
        <v>4</v>
      </c>
    </row>
    <row r="171" spans="1:7" ht="11.65" customHeight="1" outlineLevel="3" x14ac:dyDescent="0.25">
      <c r="A171" s="21" t="s">
        <v>18</v>
      </c>
      <c r="B171" s="23">
        <v>235396.56</v>
      </c>
      <c r="C171" s="22">
        <v>2</v>
      </c>
      <c r="D171" s="23">
        <v>-235396.56</v>
      </c>
      <c r="E171" s="22">
        <v>-2</v>
      </c>
      <c r="F171" s="23">
        <v>0</v>
      </c>
      <c r="G171" s="22">
        <v>0</v>
      </c>
    </row>
    <row r="172" spans="1:7" ht="11.65" customHeight="1" outlineLevel="3" x14ac:dyDescent="0.25">
      <c r="A172" s="21" t="s">
        <v>20</v>
      </c>
      <c r="B172" s="23">
        <v>235396.56</v>
      </c>
      <c r="C172" s="22">
        <v>2</v>
      </c>
      <c r="D172" s="23">
        <v>-235396.56</v>
      </c>
      <c r="E172" s="22">
        <v>-2</v>
      </c>
      <c r="F172" s="23">
        <v>0</v>
      </c>
      <c r="G172" s="22">
        <v>0</v>
      </c>
    </row>
    <row r="173" spans="1:7" ht="11.65" customHeight="1" outlineLevel="3" x14ac:dyDescent="0.25">
      <c r="A173" s="21" t="s">
        <v>19</v>
      </c>
      <c r="B173" s="23">
        <v>235396.56</v>
      </c>
      <c r="C173" s="22">
        <v>2</v>
      </c>
      <c r="D173" s="23"/>
      <c r="E173" s="22"/>
      <c r="F173" s="23">
        <v>235396.56</v>
      </c>
      <c r="G173" s="22">
        <v>2</v>
      </c>
    </row>
    <row r="174" spans="1:7" ht="11.65" customHeight="1" outlineLevel="1" x14ac:dyDescent="0.25">
      <c r="A174" s="19" t="s">
        <v>229</v>
      </c>
      <c r="B174" s="18">
        <v>140401.60000000001</v>
      </c>
      <c r="C174" s="17">
        <v>2</v>
      </c>
      <c r="D174" s="18">
        <v>0</v>
      </c>
      <c r="E174" s="17">
        <v>0</v>
      </c>
      <c r="F174" s="18">
        <v>140401.60000000001</v>
      </c>
      <c r="G174" s="17">
        <v>2</v>
      </c>
    </row>
    <row r="175" spans="1:7" ht="11.65" customHeight="1" outlineLevel="2" x14ac:dyDescent="0.25">
      <c r="A175" s="20" t="s">
        <v>17</v>
      </c>
      <c r="B175" s="18">
        <v>70200.800000000003</v>
      </c>
      <c r="C175" s="17">
        <v>1</v>
      </c>
      <c r="D175" s="18">
        <v>70200.800000000003</v>
      </c>
      <c r="E175" s="17">
        <v>1</v>
      </c>
      <c r="F175" s="18">
        <v>140401.60000000001</v>
      </c>
      <c r="G175" s="17">
        <v>2</v>
      </c>
    </row>
    <row r="176" spans="1:7" ht="11.65" customHeight="1" outlineLevel="3" x14ac:dyDescent="0.25">
      <c r="A176" s="21" t="s">
        <v>19</v>
      </c>
      <c r="B176" s="23">
        <v>70200.800000000003</v>
      </c>
      <c r="C176" s="22">
        <v>1</v>
      </c>
      <c r="D176" s="23">
        <v>70200.800000000003</v>
      </c>
      <c r="E176" s="22">
        <v>1</v>
      </c>
      <c r="F176" s="23">
        <v>140401.60000000001</v>
      </c>
      <c r="G176" s="22">
        <v>2</v>
      </c>
    </row>
    <row r="177" spans="1:7" ht="11.65" customHeight="1" outlineLevel="2" x14ac:dyDescent="0.25">
      <c r="A177" s="20" t="s">
        <v>22</v>
      </c>
      <c r="B177" s="18">
        <v>70200.800000000003</v>
      </c>
      <c r="C177" s="17">
        <v>1</v>
      </c>
      <c r="D177" s="18">
        <v>-70200.800000000003</v>
      </c>
      <c r="E177" s="17">
        <v>-1</v>
      </c>
      <c r="F177" s="18">
        <v>0</v>
      </c>
      <c r="G177" s="17">
        <v>0</v>
      </c>
    </row>
    <row r="178" spans="1:7" ht="11.65" customHeight="1" outlineLevel="3" x14ac:dyDescent="0.25">
      <c r="A178" s="21" t="s">
        <v>21</v>
      </c>
      <c r="B178" s="23">
        <v>70200.800000000003</v>
      </c>
      <c r="C178" s="22">
        <v>1</v>
      </c>
      <c r="D178" s="23">
        <v>-70200.800000000003</v>
      </c>
      <c r="E178" s="22">
        <v>-1</v>
      </c>
      <c r="F178" s="23">
        <v>0</v>
      </c>
      <c r="G178" s="22">
        <v>0</v>
      </c>
    </row>
    <row r="179" spans="1:7" ht="5.0999999999999996" customHeight="1" x14ac:dyDescent="0.25">
      <c r="A179" s="222"/>
      <c r="B179" s="222"/>
      <c r="C179" s="232"/>
      <c r="D179" s="222"/>
      <c r="E179" s="232"/>
      <c r="F179" s="222"/>
      <c r="G179" s="232"/>
    </row>
    <row r="180" spans="1:7" ht="21.75" customHeight="1" x14ac:dyDescent="0.25">
      <c r="A180" s="223" t="s">
        <v>41</v>
      </c>
      <c r="B180" s="224"/>
      <c r="C180" s="225"/>
      <c r="D180" s="224">
        <v>0</v>
      </c>
      <c r="E180" s="225">
        <v>0</v>
      </c>
      <c r="F180" s="224"/>
      <c r="G180" s="225"/>
    </row>
    <row r="181" spans="1:7" x14ac:dyDescent="0.25">
      <c r="A181" s="227" t="s">
        <v>241</v>
      </c>
      <c r="B181" s="18">
        <f>B182+B185</f>
        <v>1362673.28</v>
      </c>
      <c r="C181" s="17">
        <f>C182+C185</f>
        <v>8</v>
      </c>
      <c r="D181" s="18">
        <v>0</v>
      </c>
      <c r="E181" s="17">
        <v>0</v>
      </c>
      <c r="F181" s="18">
        <f>F182+F185</f>
        <v>1362673.28</v>
      </c>
      <c r="G181" s="17">
        <f>G182+G185</f>
        <v>8</v>
      </c>
    </row>
    <row r="182" spans="1:7" x14ac:dyDescent="0.25">
      <c r="A182" s="227" t="s">
        <v>17</v>
      </c>
      <c r="B182" s="18">
        <f>B183+B184</f>
        <v>681336.64</v>
      </c>
      <c r="C182" s="17">
        <f>C183+C184</f>
        <v>4</v>
      </c>
      <c r="D182" s="18">
        <v>511002.48</v>
      </c>
      <c r="E182" s="17">
        <v>3</v>
      </c>
      <c r="F182" s="18">
        <f>F183+F184</f>
        <v>1192339.1200000001</v>
      </c>
      <c r="G182" s="17">
        <f>G183+G184</f>
        <v>7</v>
      </c>
    </row>
    <row r="183" spans="1:7" x14ac:dyDescent="0.25">
      <c r="A183" s="230" t="s">
        <v>21</v>
      </c>
      <c r="B183" s="23">
        <v>511002.48</v>
      </c>
      <c r="C183" s="22">
        <v>3</v>
      </c>
      <c r="D183" s="179">
        <v>511002.48</v>
      </c>
      <c r="E183" s="178">
        <v>3</v>
      </c>
      <c r="F183" s="23">
        <f>B183+D183</f>
        <v>1022004.96</v>
      </c>
      <c r="G183" s="22">
        <f>C183+E183</f>
        <v>6</v>
      </c>
    </row>
    <row r="184" spans="1:7" x14ac:dyDescent="0.25">
      <c r="A184" s="230" t="s">
        <v>19</v>
      </c>
      <c r="B184" s="23">
        <v>170334.16</v>
      </c>
      <c r="C184" s="22">
        <v>1</v>
      </c>
      <c r="D184" s="179"/>
      <c r="E184" s="178"/>
      <c r="F184" s="23">
        <f>B184+D184</f>
        <v>170334.16</v>
      </c>
      <c r="G184" s="22">
        <f>C184+E184</f>
        <v>1</v>
      </c>
    </row>
    <row r="185" spans="1:7" x14ac:dyDescent="0.25">
      <c r="A185" s="227" t="s">
        <v>22</v>
      </c>
      <c r="B185" s="18">
        <f>B186+B187+B188</f>
        <v>681336.64</v>
      </c>
      <c r="C185" s="17">
        <f>C186+C187+C188</f>
        <v>4</v>
      </c>
      <c r="D185" s="18">
        <v>-511002.48</v>
      </c>
      <c r="E185" s="17">
        <v>-3</v>
      </c>
      <c r="F185" s="18">
        <f>F186+F187+F188</f>
        <v>170334.16</v>
      </c>
      <c r="G185" s="17">
        <f>G186+G187+G188</f>
        <v>1</v>
      </c>
    </row>
    <row r="186" spans="1:7" x14ac:dyDescent="0.25">
      <c r="A186" s="230" t="s">
        <v>21</v>
      </c>
      <c r="B186" s="23">
        <v>340668.32</v>
      </c>
      <c r="C186" s="22">
        <v>2</v>
      </c>
      <c r="D186" s="179">
        <v>-170334.16</v>
      </c>
      <c r="E186" s="178">
        <v>-1</v>
      </c>
      <c r="F186" s="23">
        <f t="shared" ref="F186:G188" si="5">B186+D186</f>
        <v>170334.16</v>
      </c>
      <c r="G186" s="22">
        <f t="shared" si="5"/>
        <v>1</v>
      </c>
    </row>
    <row r="187" spans="1:7" x14ac:dyDescent="0.25">
      <c r="A187" s="230" t="s">
        <v>20</v>
      </c>
      <c r="B187" s="23">
        <v>170334.16</v>
      </c>
      <c r="C187" s="22">
        <v>1</v>
      </c>
      <c r="D187" s="179">
        <v>-170334.16</v>
      </c>
      <c r="E187" s="178">
        <v>-1</v>
      </c>
      <c r="F187" s="23">
        <f t="shared" si="5"/>
        <v>0</v>
      </c>
      <c r="G187" s="22">
        <f t="shared" si="5"/>
        <v>0</v>
      </c>
    </row>
    <row r="188" spans="1:7" x14ac:dyDescent="0.25">
      <c r="A188" s="230" t="s">
        <v>19</v>
      </c>
      <c r="B188" s="23">
        <v>170334.16</v>
      </c>
      <c r="C188" s="22">
        <v>1</v>
      </c>
      <c r="D188" s="179">
        <v>-170334.16</v>
      </c>
      <c r="E188" s="178">
        <v>-1</v>
      </c>
      <c r="F188" s="23">
        <f t="shared" si="5"/>
        <v>0</v>
      </c>
      <c r="G188" s="22">
        <f t="shared" si="5"/>
        <v>0</v>
      </c>
    </row>
    <row r="189" spans="1:7" ht="21.75" customHeight="1" outlineLevel="1" x14ac:dyDescent="0.25">
      <c r="A189" s="19" t="s">
        <v>242</v>
      </c>
      <c r="B189" s="18">
        <v>14526180</v>
      </c>
      <c r="C189" s="17">
        <v>60</v>
      </c>
      <c r="D189" s="18">
        <v>0</v>
      </c>
      <c r="E189" s="17">
        <v>0</v>
      </c>
      <c r="F189" s="18">
        <v>14526180</v>
      </c>
      <c r="G189" s="17">
        <v>60</v>
      </c>
    </row>
    <row r="190" spans="1:7" ht="11.65" customHeight="1" outlineLevel="2" x14ac:dyDescent="0.25">
      <c r="A190" s="20" t="s">
        <v>17</v>
      </c>
      <c r="B190" s="18">
        <v>7263090</v>
      </c>
      <c r="C190" s="17">
        <v>30</v>
      </c>
      <c r="D190" s="18">
        <v>484206</v>
      </c>
      <c r="E190" s="17">
        <v>2</v>
      </c>
      <c r="F190" s="18">
        <v>7747296</v>
      </c>
      <c r="G190" s="17">
        <v>32</v>
      </c>
    </row>
    <row r="191" spans="1:7" ht="11.65" customHeight="1" outlineLevel="3" x14ac:dyDescent="0.25">
      <c r="A191" s="21" t="s">
        <v>21</v>
      </c>
      <c r="B191" s="23">
        <v>3873648</v>
      </c>
      <c r="C191" s="22">
        <v>16</v>
      </c>
      <c r="D191" s="23">
        <v>484206</v>
      </c>
      <c r="E191" s="22">
        <v>2</v>
      </c>
      <c r="F191" s="23">
        <v>4357854</v>
      </c>
      <c r="G191" s="22">
        <v>18</v>
      </c>
    </row>
    <row r="192" spans="1:7" ht="11.65" customHeight="1" outlineLevel="3" x14ac:dyDescent="0.25">
      <c r="A192" s="21" t="s">
        <v>18</v>
      </c>
      <c r="B192" s="23">
        <v>484206</v>
      </c>
      <c r="C192" s="22">
        <v>2</v>
      </c>
      <c r="D192" s="23"/>
      <c r="E192" s="22"/>
      <c r="F192" s="23">
        <v>484206</v>
      </c>
      <c r="G192" s="22">
        <v>2</v>
      </c>
    </row>
    <row r="193" spans="1:7" ht="11.65" customHeight="1" outlineLevel="3" x14ac:dyDescent="0.25">
      <c r="A193" s="21" t="s">
        <v>20</v>
      </c>
      <c r="B193" s="23">
        <v>484206</v>
      </c>
      <c r="C193" s="22">
        <v>2</v>
      </c>
      <c r="D193" s="23"/>
      <c r="E193" s="22"/>
      <c r="F193" s="23">
        <v>484206</v>
      </c>
      <c r="G193" s="22">
        <v>2</v>
      </c>
    </row>
    <row r="194" spans="1:7" ht="11.65" customHeight="1" outlineLevel="3" x14ac:dyDescent="0.25">
      <c r="A194" s="21" t="s">
        <v>19</v>
      </c>
      <c r="B194" s="23">
        <v>2421030</v>
      </c>
      <c r="C194" s="22">
        <v>10</v>
      </c>
      <c r="D194" s="23"/>
      <c r="E194" s="22"/>
      <c r="F194" s="23">
        <v>2421030</v>
      </c>
      <c r="G194" s="22">
        <v>10</v>
      </c>
    </row>
    <row r="195" spans="1:7" ht="11.65" customHeight="1" outlineLevel="2" x14ac:dyDescent="0.25">
      <c r="A195" s="20" t="s">
        <v>22</v>
      </c>
      <c r="B195" s="18">
        <v>7263090</v>
      </c>
      <c r="C195" s="17">
        <v>30</v>
      </c>
      <c r="D195" s="18">
        <v>-484206</v>
      </c>
      <c r="E195" s="17">
        <v>-2</v>
      </c>
      <c r="F195" s="18">
        <v>6778884</v>
      </c>
      <c r="G195" s="17">
        <v>28</v>
      </c>
    </row>
    <row r="196" spans="1:7" ht="11.65" customHeight="1" outlineLevel="3" x14ac:dyDescent="0.25">
      <c r="A196" s="21" t="s">
        <v>21</v>
      </c>
      <c r="B196" s="23">
        <v>2905236</v>
      </c>
      <c r="C196" s="22">
        <v>12</v>
      </c>
      <c r="D196" s="23"/>
      <c r="E196" s="22"/>
      <c r="F196" s="23">
        <v>2905236</v>
      </c>
      <c r="G196" s="22">
        <v>12</v>
      </c>
    </row>
    <row r="197" spans="1:7" ht="11.65" customHeight="1" outlineLevel="3" x14ac:dyDescent="0.25">
      <c r="A197" s="21" t="s">
        <v>18</v>
      </c>
      <c r="B197" s="23">
        <v>1452618</v>
      </c>
      <c r="C197" s="22">
        <v>6</v>
      </c>
      <c r="D197" s="23"/>
      <c r="E197" s="22"/>
      <c r="F197" s="23">
        <v>1452618</v>
      </c>
      <c r="G197" s="22">
        <v>6</v>
      </c>
    </row>
    <row r="198" spans="1:7" ht="11.65" customHeight="1" outlineLevel="3" x14ac:dyDescent="0.25">
      <c r="A198" s="21" t="s">
        <v>20</v>
      </c>
      <c r="B198" s="23">
        <v>1452618</v>
      </c>
      <c r="C198" s="22">
        <v>6</v>
      </c>
      <c r="D198" s="23">
        <v>-484206</v>
      </c>
      <c r="E198" s="22">
        <v>-2</v>
      </c>
      <c r="F198" s="23">
        <v>968412</v>
      </c>
      <c r="G198" s="22">
        <v>4</v>
      </c>
    </row>
    <row r="199" spans="1:7" ht="11.65" customHeight="1" outlineLevel="3" x14ac:dyDescent="0.25">
      <c r="A199" s="21" t="s">
        <v>19</v>
      </c>
      <c r="B199" s="23">
        <v>1452618</v>
      </c>
      <c r="C199" s="22">
        <v>6</v>
      </c>
      <c r="D199" s="23"/>
      <c r="E199" s="22"/>
      <c r="F199" s="23">
        <v>1452618</v>
      </c>
      <c r="G199" s="22">
        <v>6</v>
      </c>
    </row>
    <row r="200" spans="1:7" ht="21.75" customHeight="1" outlineLevel="1" x14ac:dyDescent="0.25">
      <c r="A200" s="19" t="s">
        <v>243</v>
      </c>
      <c r="B200" s="18">
        <v>11799180.75</v>
      </c>
      <c r="C200" s="17">
        <v>75</v>
      </c>
      <c r="D200" s="18">
        <v>0</v>
      </c>
      <c r="E200" s="17">
        <v>0</v>
      </c>
      <c r="F200" s="18">
        <v>11799180.75</v>
      </c>
      <c r="G200" s="17">
        <v>75</v>
      </c>
    </row>
    <row r="201" spans="1:7" ht="11.65" customHeight="1" outlineLevel="2" x14ac:dyDescent="0.25">
      <c r="A201" s="20" t="s">
        <v>17</v>
      </c>
      <c r="B201" s="18">
        <v>5978251.5800000001</v>
      </c>
      <c r="C201" s="17">
        <v>38</v>
      </c>
      <c r="D201" s="18">
        <v>471967.23</v>
      </c>
      <c r="E201" s="17">
        <v>3</v>
      </c>
      <c r="F201" s="18">
        <v>6450218.8099999996</v>
      </c>
      <c r="G201" s="17">
        <v>41</v>
      </c>
    </row>
    <row r="202" spans="1:7" ht="11.65" customHeight="1" outlineLevel="3" x14ac:dyDescent="0.25">
      <c r="A202" s="21" t="s">
        <v>21</v>
      </c>
      <c r="B202" s="23">
        <v>2989125.79</v>
      </c>
      <c r="C202" s="22">
        <v>19</v>
      </c>
      <c r="D202" s="23">
        <v>471967.23</v>
      </c>
      <c r="E202" s="22">
        <v>3</v>
      </c>
      <c r="F202" s="23">
        <v>3461093.02</v>
      </c>
      <c r="G202" s="22">
        <v>22</v>
      </c>
    </row>
    <row r="203" spans="1:7" ht="11.65" customHeight="1" outlineLevel="3" x14ac:dyDescent="0.25">
      <c r="A203" s="21" t="s">
        <v>18</v>
      </c>
      <c r="B203" s="23">
        <v>471967.23</v>
      </c>
      <c r="C203" s="22">
        <v>3</v>
      </c>
      <c r="D203" s="23"/>
      <c r="E203" s="22"/>
      <c r="F203" s="23">
        <v>471967.23</v>
      </c>
      <c r="G203" s="22">
        <v>3</v>
      </c>
    </row>
    <row r="204" spans="1:7" ht="11.65" customHeight="1" outlineLevel="3" x14ac:dyDescent="0.25">
      <c r="A204" s="21" t="s">
        <v>20</v>
      </c>
      <c r="B204" s="23">
        <v>471967.23</v>
      </c>
      <c r="C204" s="22">
        <v>3</v>
      </c>
      <c r="D204" s="23"/>
      <c r="E204" s="22"/>
      <c r="F204" s="23">
        <v>471967.23</v>
      </c>
      <c r="G204" s="22">
        <v>3</v>
      </c>
    </row>
    <row r="205" spans="1:7" ht="11.65" customHeight="1" outlineLevel="3" x14ac:dyDescent="0.25">
      <c r="A205" s="21" t="s">
        <v>19</v>
      </c>
      <c r="B205" s="23">
        <v>2045191.33</v>
      </c>
      <c r="C205" s="22">
        <v>13</v>
      </c>
      <c r="D205" s="23"/>
      <c r="E205" s="22"/>
      <c r="F205" s="23">
        <v>2045191.33</v>
      </c>
      <c r="G205" s="22">
        <v>13</v>
      </c>
    </row>
    <row r="206" spans="1:7" ht="11.65" customHeight="1" outlineLevel="2" x14ac:dyDescent="0.25">
      <c r="A206" s="20" t="s">
        <v>22</v>
      </c>
      <c r="B206" s="18">
        <v>5820929.1699999999</v>
      </c>
      <c r="C206" s="17">
        <v>37</v>
      </c>
      <c r="D206" s="18">
        <v>-471967.23</v>
      </c>
      <c r="E206" s="17">
        <v>-3</v>
      </c>
      <c r="F206" s="18">
        <v>5348961.9400000004</v>
      </c>
      <c r="G206" s="17">
        <v>34</v>
      </c>
    </row>
    <row r="207" spans="1:7" ht="11.65" customHeight="1" outlineLevel="3" x14ac:dyDescent="0.25">
      <c r="A207" s="21" t="s">
        <v>21</v>
      </c>
      <c r="B207" s="23">
        <v>2202513.7400000002</v>
      </c>
      <c r="C207" s="22">
        <v>14</v>
      </c>
      <c r="D207" s="23"/>
      <c r="E207" s="22"/>
      <c r="F207" s="23">
        <v>2202513.7400000002</v>
      </c>
      <c r="G207" s="22">
        <v>14</v>
      </c>
    </row>
    <row r="208" spans="1:7" ht="11.65" customHeight="1" outlineLevel="3" x14ac:dyDescent="0.25">
      <c r="A208" s="21" t="s">
        <v>18</v>
      </c>
      <c r="B208" s="23">
        <v>1101256.8700000001</v>
      </c>
      <c r="C208" s="22">
        <v>7</v>
      </c>
      <c r="D208" s="23"/>
      <c r="E208" s="22"/>
      <c r="F208" s="23">
        <v>1101256.8700000001</v>
      </c>
      <c r="G208" s="22">
        <v>7</v>
      </c>
    </row>
    <row r="209" spans="1:7" ht="11.65" customHeight="1" outlineLevel="3" x14ac:dyDescent="0.25">
      <c r="A209" s="21" t="s">
        <v>20</v>
      </c>
      <c r="B209" s="23">
        <v>1258579.28</v>
      </c>
      <c r="C209" s="22">
        <v>8</v>
      </c>
      <c r="D209" s="23">
        <v>-471967.23</v>
      </c>
      <c r="E209" s="22">
        <v>-3</v>
      </c>
      <c r="F209" s="23">
        <v>786612.05</v>
      </c>
      <c r="G209" s="22">
        <v>5</v>
      </c>
    </row>
    <row r="210" spans="1:7" ht="11.65" customHeight="1" outlineLevel="3" x14ac:dyDescent="0.25">
      <c r="A210" s="21" t="s">
        <v>19</v>
      </c>
      <c r="B210" s="23">
        <v>1258579.28</v>
      </c>
      <c r="C210" s="22">
        <v>8</v>
      </c>
      <c r="D210" s="23"/>
      <c r="E210" s="22"/>
      <c r="F210" s="23">
        <v>1258579.28</v>
      </c>
      <c r="G210" s="22">
        <v>8</v>
      </c>
    </row>
    <row r="211" spans="1:7" ht="21.75" customHeight="1" outlineLevel="1" x14ac:dyDescent="0.25">
      <c r="A211" s="19" t="s">
        <v>244</v>
      </c>
      <c r="B211" s="18">
        <v>4326384</v>
      </c>
      <c r="C211" s="17">
        <v>20</v>
      </c>
      <c r="D211" s="18">
        <v>0</v>
      </c>
      <c r="E211" s="17">
        <v>0</v>
      </c>
      <c r="F211" s="18">
        <v>4326384</v>
      </c>
      <c r="G211" s="17">
        <v>20</v>
      </c>
    </row>
    <row r="212" spans="1:7" ht="11.65" customHeight="1" outlineLevel="2" x14ac:dyDescent="0.25">
      <c r="A212" s="20" t="s">
        <v>17</v>
      </c>
      <c r="B212" s="18">
        <v>2163192</v>
      </c>
      <c r="C212" s="17">
        <v>10</v>
      </c>
      <c r="D212" s="18">
        <v>865276.8</v>
      </c>
      <c r="E212" s="17">
        <v>4</v>
      </c>
      <c r="F212" s="18">
        <v>3028468.8</v>
      </c>
      <c r="G212" s="17">
        <v>14</v>
      </c>
    </row>
    <row r="213" spans="1:7" ht="11.65" customHeight="1" outlineLevel="3" x14ac:dyDescent="0.25">
      <c r="A213" s="21" t="s">
        <v>21</v>
      </c>
      <c r="B213" s="23">
        <v>648957.6</v>
      </c>
      <c r="C213" s="22">
        <v>3</v>
      </c>
      <c r="D213" s="23"/>
      <c r="E213" s="22"/>
      <c r="F213" s="23">
        <v>648957.6</v>
      </c>
      <c r="G213" s="22">
        <v>3</v>
      </c>
    </row>
    <row r="214" spans="1:7" ht="11.65" customHeight="1" outlineLevel="3" x14ac:dyDescent="0.25">
      <c r="A214" s="21" t="s">
        <v>18</v>
      </c>
      <c r="B214" s="23">
        <v>216319.2</v>
      </c>
      <c r="C214" s="22">
        <v>1</v>
      </c>
      <c r="D214" s="23">
        <v>432638.4</v>
      </c>
      <c r="E214" s="22">
        <v>2</v>
      </c>
      <c r="F214" s="23">
        <v>648957.6</v>
      </c>
      <c r="G214" s="22">
        <v>3</v>
      </c>
    </row>
    <row r="215" spans="1:7" ht="11.65" customHeight="1" outlineLevel="3" x14ac:dyDescent="0.25">
      <c r="A215" s="21" t="s">
        <v>20</v>
      </c>
      <c r="B215" s="23">
        <v>432638.4</v>
      </c>
      <c r="C215" s="22">
        <v>2</v>
      </c>
      <c r="D215" s="23"/>
      <c r="E215" s="22"/>
      <c r="F215" s="23">
        <v>432638.4</v>
      </c>
      <c r="G215" s="22">
        <v>2</v>
      </c>
    </row>
    <row r="216" spans="1:7" ht="11.65" customHeight="1" outlineLevel="3" x14ac:dyDescent="0.25">
      <c r="A216" s="21" t="s">
        <v>19</v>
      </c>
      <c r="B216" s="23">
        <v>865276.8</v>
      </c>
      <c r="C216" s="22">
        <v>4</v>
      </c>
      <c r="D216" s="23">
        <v>432638.4</v>
      </c>
      <c r="E216" s="22">
        <v>2</v>
      </c>
      <c r="F216" s="23">
        <v>1297915.2</v>
      </c>
      <c r="G216" s="22">
        <v>6</v>
      </c>
    </row>
    <row r="217" spans="1:7" ht="11.65" customHeight="1" outlineLevel="2" x14ac:dyDescent="0.25">
      <c r="A217" s="20" t="s">
        <v>22</v>
      </c>
      <c r="B217" s="18">
        <v>2163192</v>
      </c>
      <c r="C217" s="17">
        <v>10</v>
      </c>
      <c r="D217" s="18">
        <v>-865276.8</v>
      </c>
      <c r="E217" s="17">
        <v>-4</v>
      </c>
      <c r="F217" s="18">
        <v>1297915.2</v>
      </c>
      <c r="G217" s="17">
        <v>6</v>
      </c>
    </row>
    <row r="218" spans="1:7" ht="11.65" customHeight="1" outlineLevel="3" x14ac:dyDescent="0.25">
      <c r="A218" s="21" t="s">
        <v>21</v>
      </c>
      <c r="B218" s="23">
        <v>865276.8</v>
      </c>
      <c r="C218" s="22">
        <v>4</v>
      </c>
      <c r="D218" s="23">
        <v>-216319.2</v>
      </c>
      <c r="E218" s="22">
        <v>-1</v>
      </c>
      <c r="F218" s="23">
        <v>648957.6</v>
      </c>
      <c r="G218" s="22">
        <v>3</v>
      </c>
    </row>
    <row r="219" spans="1:7" ht="11.65" customHeight="1" outlineLevel="3" x14ac:dyDescent="0.25">
      <c r="A219" s="21" t="s">
        <v>18</v>
      </c>
      <c r="B219" s="23">
        <v>432638.4</v>
      </c>
      <c r="C219" s="22">
        <v>2</v>
      </c>
      <c r="D219" s="23">
        <v>-216319.2</v>
      </c>
      <c r="E219" s="22">
        <v>-1</v>
      </c>
      <c r="F219" s="23">
        <v>216319.2</v>
      </c>
      <c r="G219" s="22">
        <v>1</v>
      </c>
    </row>
    <row r="220" spans="1:7" ht="11.65" customHeight="1" outlineLevel="3" x14ac:dyDescent="0.25">
      <c r="A220" s="21" t="s">
        <v>20</v>
      </c>
      <c r="B220" s="23">
        <v>432638.4</v>
      </c>
      <c r="C220" s="22">
        <v>2</v>
      </c>
      <c r="D220" s="23">
        <v>-216319.2</v>
      </c>
      <c r="E220" s="22">
        <v>-1</v>
      </c>
      <c r="F220" s="23">
        <v>216319.2</v>
      </c>
      <c r="G220" s="22">
        <v>1</v>
      </c>
    </row>
    <row r="221" spans="1:7" ht="11.65" customHeight="1" outlineLevel="3" x14ac:dyDescent="0.25">
      <c r="A221" s="21" t="s">
        <v>19</v>
      </c>
      <c r="B221" s="23">
        <v>432638.4</v>
      </c>
      <c r="C221" s="22">
        <v>2</v>
      </c>
      <c r="D221" s="23">
        <v>-216319.2</v>
      </c>
      <c r="E221" s="22">
        <v>-1</v>
      </c>
      <c r="F221" s="23">
        <v>216319.2</v>
      </c>
      <c r="G221" s="22">
        <v>1</v>
      </c>
    </row>
    <row r="222" spans="1:7" ht="5.0999999999999996" customHeight="1" x14ac:dyDescent="0.25">
      <c r="A222" s="222"/>
      <c r="B222" s="222"/>
      <c r="C222" s="232"/>
      <c r="D222" s="222"/>
      <c r="E222" s="232"/>
      <c r="F222" s="222"/>
      <c r="G222" s="232"/>
    </row>
    <row r="223" spans="1:7" ht="11.65" customHeight="1" x14ac:dyDescent="0.25">
      <c r="A223" s="223" t="s">
        <v>43</v>
      </c>
      <c r="B223" s="224"/>
      <c r="C223" s="225"/>
      <c r="D223" s="224">
        <v>0</v>
      </c>
      <c r="E223" s="225">
        <v>0</v>
      </c>
      <c r="F223" s="224"/>
      <c r="G223" s="225"/>
    </row>
    <row r="224" spans="1:7" ht="11.65" customHeight="1" outlineLevel="1" x14ac:dyDescent="0.25">
      <c r="A224" s="19" t="s">
        <v>245</v>
      </c>
      <c r="B224" s="18">
        <v>16853662.98</v>
      </c>
      <c r="C224" s="17">
        <v>66</v>
      </c>
      <c r="D224" s="18">
        <v>0</v>
      </c>
      <c r="E224" s="17">
        <v>0</v>
      </c>
      <c r="F224" s="18">
        <v>16853662.98</v>
      </c>
      <c r="G224" s="17">
        <v>66</v>
      </c>
    </row>
    <row r="225" spans="1:7" ht="11.65" customHeight="1" outlineLevel="2" x14ac:dyDescent="0.25">
      <c r="A225" s="20" t="s">
        <v>17</v>
      </c>
      <c r="B225" s="18">
        <v>8426831.4900000002</v>
      </c>
      <c r="C225" s="17">
        <v>33</v>
      </c>
      <c r="D225" s="18">
        <v>766075.59</v>
      </c>
      <c r="E225" s="17">
        <v>3</v>
      </c>
      <c r="F225" s="18">
        <v>9192907.0800000001</v>
      </c>
      <c r="G225" s="17">
        <v>36</v>
      </c>
    </row>
    <row r="226" spans="1:7" ht="11.65" customHeight="1" outlineLevel="3" x14ac:dyDescent="0.25">
      <c r="A226" s="21" t="s">
        <v>21</v>
      </c>
      <c r="B226" s="23">
        <v>4341095.01</v>
      </c>
      <c r="C226" s="22">
        <v>17</v>
      </c>
      <c r="D226" s="23">
        <v>766075.59</v>
      </c>
      <c r="E226" s="22">
        <v>3</v>
      </c>
      <c r="F226" s="23">
        <v>5107170.5999999996</v>
      </c>
      <c r="G226" s="22">
        <v>20</v>
      </c>
    </row>
    <row r="227" spans="1:7" ht="11.65" customHeight="1" outlineLevel="3" x14ac:dyDescent="0.25">
      <c r="A227" s="21" t="s">
        <v>18</v>
      </c>
      <c r="B227" s="23">
        <v>766075.59</v>
      </c>
      <c r="C227" s="22">
        <v>3</v>
      </c>
      <c r="D227" s="23"/>
      <c r="E227" s="22"/>
      <c r="F227" s="23">
        <v>766075.59</v>
      </c>
      <c r="G227" s="22">
        <v>3</v>
      </c>
    </row>
    <row r="228" spans="1:7" ht="11.65" customHeight="1" outlineLevel="3" x14ac:dyDescent="0.25">
      <c r="A228" s="21" t="s">
        <v>19</v>
      </c>
      <c r="B228" s="23">
        <v>3319660.89</v>
      </c>
      <c r="C228" s="22">
        <v>13</v>
      </c>
      <c r="D228" s="23"/>
      <c r="E228" s="22"/>
      <c r="F228" s="23">
        <v>3319660.89</v>
      </c>
      <c r="G228" s="22">
        <v>13</v>
      </c>
    </row>
    <row r="229" spans="1:7" ht="11.65" customHeight="1" outlineLevel="2" x14ac:dyDescent="0.25">
      <c r="A229" s="20" t="s">
        <v>22</v>
      </c>
      <c r="B229" s="18">
        <v>8426831.4900000002</v>
      </c>
      <c r="C229" s="17">
        <v>33</v>
      </c>
      <c r="D229" s="18">
        <v>-766075.59</v>
      </c>
      <c r="E229" s="17">
        <v>-3</v>
      </c>
      <c r="F229" s="18">
        <v>7660755.9000000004</v>
      </c>
      <c r="G229" s="17">
        <v>30</v>
      </c>
    </row>
    <row r="230" spans="1:7" ht="11.65" customHeight="1" outlineLevel="3" x14ac:dyDescent="0.25">
      <c r="A230" s="21" t="s">
        <v>21</v>
      </c>
      <c r="B230" s="23">
        <v>3319660.89</v>
      </c>
      <c r="C230" s="22">
        <v>13</v>
      </c>
      <c r="D230" s="23"/>
      <c r="E230" s="22"/>
      <c r="F230" s="23">
        <v>3319660.89</v>
      </c>
      <c r="G230" s="22">
        <v>13</v>
      </c>
    </row>
    <row r="231" spans="1:7" ht="11.65" customHeight="1" outlineLevel="3" x14ac:dyDescent="0.25">
      <c r="A231" s="21" t="s">
        <v>18</v>
      </c>
      <c r="B231" s="23">
        <v>1532151.18</v>
      </c>
      <c r="C231" s="22">
        <v>6</v>
      </c>
      <c r="D231" s="23"/>
      <c r="E231" s="22"/>
      <c r="F231" s="23">
        <v>1532151.18</v>
      </c>
      <c r="G231" s="22">
        <v>6</v>
      </c>
    </row>
    <row r="232" spans="1:7" ht="11.65" customHeight="1" outlineLevel="3" x14ac:dyDescent="0.25">
      <c r="A232" s="21" t="s">
        <v>20</v>
      </c>
      <c r="B232" s="23">
        <v>1787509.71</v>
      </c>
      <c r="C232" s="22">
        <v>7</v>
      </c>
      <c r="D232" s="23">
        <v>-766075.59</v>
      </c>
      <c r="E232" s="22">
        <v>-3</v>
      </c>
      <c r="F232" s="23">
        <v>1021434.12</v>
      </c>
      <c r="G232" s="22">
        <v>4</v>
      </c>
    </row>
    <row r="233" spans="1:7" ht="11.65" customHeight="1" outlineLevel="3" x14ac:dyDescent="0.25">
      <c r="A233" s="21" t="s">
        <v>19</v>
      </c>
      <c r="B233" s="23">
        <v>1787509.71</v>
      </c>
      <c r="C233" s="22">
        <v>7</v>
      </c>
      <c r="D233" s="23"/>
      <c r="E233" s="22"/>
      <c r="F233" s="23">
        <v>1787509.71</v>
      </c>
      <c r="G233" s="22">
        <v>7</v>
      </c>
    </row>
    <row r="234" spans="1:7" ht="5.0999999999999996" customHeight="1" x14ac:dyDescent="0.25">
      <c r="A234" s="234"/>
      <c r="B234" s="234"/>
      <c r="C234" s="235"/>
      <c r="D234" s="234"/>
      <c r="E234" s="235"/>
      <c r="F234" s="234"/>
      <c r="G234" s="235"/>
    </row>
    <row r="235" spans="1:7" ht="11.65" customHeight="1" x14ac:dyDescent="0.25">
      <c r="A235" s="223" t="s">
        <v>44</v>
      </c>
      <c r="B235" s="224"/>
      <c r="C235" s="225"/>
      <c r="D235" s="224">
        <v>0</v>
      </c>
      <c r="E235" s="225">
        <v>0</v>
      </c>
      <c r="F235" s="224"/>
      <c r="G235" s="225"/>
    </row>
    <row r="236" spans="1:7" ht="11.65" customHeight="1" outlineLevel="1" x14ac:dyDescent="0.25">
      <c r="A236" s="19" t="s">
        <v>228</v>
      </c>
      <c r="B236" s="18">
        <v>3061648.7</v>
      </c>
      <c r="C236" s="17">
        <v>22</v>
      </c>
      <c r="D236" s="18">
        <v>0</v>
      </c>
      <c r="E236" s="17">
        <v>0</v>
      </c>
      <c r="F236" s="18">
        <v>3061648.7</v>
      </c>
      <c r="G236" s="17">
        <v>22</v>
      </c>
    </row>
    <row r="237" spans="1:7" ht="11.65" customHeight="1" outlineLevel="2" x14ac:dyDescent="0.25">
      <c r="A237" s="20" t="s">
        <v>17</v>
      </c>
      <c r="B237" s="18">
        <v>1530824.35</v>
      </c>
      <c r="C237" s="17">
        <v>11</v>
      </c>
      <c r="D237" s="18">
        <v>278331.7</v>
      </c>
      <c r="E237" s="17">
        <v>2</v>
      </c>
      <c r="F237" s="18">
        <v>1809156.05</v>
      </c>
      <c r="G237" s="17">
        <v>13</v>
      </c>
    </row>
    <row r="238" spans="1:7" ht="11.65" customHeight="1" outlineLevel="3" x14ac:dyDescent="0.25">
      <c r="A238" s="21" t="s">
        <v>21</v>
      </c>
      <c r="B238" s="23">
        <v>417497.55</v>
      </c>
      <c r="C238" s="22">
        <v>3</v>
      </c>
      <c r="D238" s="23">
        <v>139165.85</v>
      </c>
      <c r="E238" s="22">
        <v>1</v>
      </c>
      <c r="F238" s="23">
        <v>556663.4</v>
      </c>
      <c r="G238" s="22">
        <v>4</v>
      </c>
    </row>
    <row r="239" spans="1:7" ht="11.65" customHeight="1" outlineLevel="3" x14ac:dyDescent="0.25">
      <c r="A239" s="21" t="s">
        <v>18</v>
      </c>
      <c r="B239" s="23">
        <v>695829.25</v>
      </c>
      <c r="C239" s="22">
        <v>5</v>
      </c>
      <c r="D239" s="23"/>
      <c r="E239" s="22"/>
      <c r="F239" s="23">
        <v>695829.25</v>
      </c>
      <c r="G239" s="22">
        <v>5</v>
      </c>
    </row>
    <row r="240" spans="1:7" ht="11.65" customHeight="1" outlineLevel="3" x14ac:dyDescent="0.25">
      <c r="A240" s="21" t="s">
        <v>20</v>
      </c>
      <c r="B240" s="23">
        <v>139165.85</v>
      </c>
      <c r="C240" s="22">
        <v>1</v>
      </c>
      <c r="D240" s="23"/>
      <c r="E240" s="22"/>
      <c r="F240" s="23">
        <v>139165.85</v>
      </c>
      <c r="G240" s="22">
        <v>1</v>
      </c>
    </row>
    <row r="241" spans="1:7" ht="11.65" customHeight="1" outlineLevel="3" x14ac:dyDescent="0.25">
      <c r="A241" s="21" t="s">
        <v>19</v>
      </c>
      <c r="B241" s="23">
        <v>278331.7</v>
      </c>
      <c r="C241" s="22">
        <v>2</v>
      </c>
      <c r="D241" s="23">
        <v>139165.85</v>
      </c>
      <c r="E241" s="22">
        <v>1</v>
      </c>
      <c r="F241" s="23">
        <v>417497.55</v>
      </c>
      <c r="G241" s="22">
        <v>3</v>
      </c>
    </row>
    <row r="242" spans="1:7" ht="11.65" customHeight="1" outlineLevel="2" x14ac:dyDescent="0.25">
      <c r="A242" s="20" t="s">
        <v>22</v>
      </c>
      <c r="B242" s="18">
        <v>1530824.35</v>
      </c>
      <c r="C242" s="17">
        <v>11</v>
      </c>
      <c r="D242" s="18">
        <v>-278331.7</v>
      </c>
      <c r="E242" s="17">
        <v>-2</v>
      </c>
      <c r="F242" s="18">
        <v>1252492.6499999999</v>
      </c>
      <c r="G242" s="17">
        <v>9</v>
      </c>
    </row>
    <row r="243" spans="1:7" ht="11.65" customHeight="1" outlineLevel="3" x14ac:dyDescent="0.25">
      <c r="A243" s="21" t="s">
        <v>21</v>
      </c>
      <c r="B243" s="23">
        <v>556663.4</v>
      </c>
      <c r="C243" s="22">
        <v>4</v>
      </c>
      <c r="D243" s="23"/>
      <c r="E243" s="22"/>
      <c r="F243" s="23">
        <v>556663.4</v>
      </c>
      <c r="G243" s="22">
        <v>4</v>
      </c>
    </row>
    <row r="244" spans="1:7" ht="11.65" customHeight="1" outlineLevel="3" x14ac:dyDescent="0.25">
      <c r="A244" s="21" t="s">
        <v>18</v>
      </c>
      <c r="B244" s="23">
        <v>278331.7</v>
      </c>
      <c r="C244" s="22">
        <v>2</v>
      </c>
      <c r="D244" s="23"/>
      <c r="E244" s="22"/>
      <c r="F244" s="23">
        <v>278331.7</v>
      </c>
      <c r="G244" s="22">
        <v>2</v>
      </c>
    </row>
    <row r="245" spans="1:7" ht="11.65" customHeight="1" outlineLevel="3" x14ac:dyDescent="0.25">
      <c r="A245" s="21" t="s">
        <v>20</v>
      </c>
      <c r="B245" s="23">
        <v>417497.55</v>
      </c>
      <c r="C245" s="22">
        <v>3</v>
      </c>
      <c r="D245" s="23">
        <v>-278331.7</v>
      </c>
      <c r="E245" s="22">
        <v>-2</v>
      </c>
      <c r="F245" s="23">
        <v>139165.85</v>
      </c>
      <c r="G245" s="22">
        <v>1</v>
      </c>
    </row>
    <row r="246" spans="1:7" ht="11.65" customHeight="1" outlineLevel="3" x14ac:dyDescent="0.25">
      <c r="A246" s="21" t="s">
        <v>19</v>
      </c>
      <c r="B246" s="23">
        <v>278331.7</v>
      </c>
      <c r="C246" s="22">
        <v>2</v>
      </c>
      <c r="D246" s="23"/>
      <c r="E246" s="22"/>
      <c r="F246" s="23">
        <v>278331.7</v>
      </c>
      <c r="G246" s="22">
        <v>2</v>
      </c>
    </row>
    <row r="247" spans="1:7" ht="5.0999999999999996" customHeight="1" x14ac:dyDescent="0.25">
      <c r="A247" s="222"/>
      <c r="B247" s="222"/>
      <c r="C247" s="232"/>
      <c r="D247" s="222"/>
      <c r="E247" s="232"/>
      <c r="F247" s="222"/>
      <c r="G247" s="232"/>
    </row>
    <row r="248" spans="1:7" ht="21.75" customHeight="1" x14ac:dyDescent="0.25">
      <c r="A248" s="223" t="s">
        <v>89</v>
      </c>
      <c r="B248" s="224"/>
      <c r="C248" s="225"/>
      <c r="D248" s="224">
        <v>0</v>
      </c>
      <c r="E248" s="225">
        <v>0</v>
      </c>
      <c r="F248" s="224"/>
      <c r="G248" s="225"/>
    </row>
    <row r="249" spans="1:7" ht="21.75" customHeight="1" outlineLevel="1" x14ac:dyDescent="0.25">
      <c r="A249" s="19" t="s">
        <v>242</v>
      </c>
      <c r="B249" s="18">
        <v>9684120</v>
      </c>
      <c r="C249" s="17">
        <v>40</v>
      </c>
      <c r="D249" s="18">
        <v>0</v>
      </c>
      <c r="E249" s="17">
        <v>0</v>
      </c>
      <c r="F249" s="18">
        <v>9684120</v>
      </c>
      <c r="G249" s="17">
        <v>40</v>
      </c>
    </row>
    <row r="250" spans="1:7" ht="11.65" customHeight="1" outlineLevel="2" x14ac:dyDescent="0.25">
      <c r="A250" s="20" t="s">
        <v>17</v>
      </c>
      <c r="B250" s="18">
        <v>4842060</v>
      </c>
      <c r="C250" s="17">
        <v>20</v>
      </c>
      <c r="D250" s="18">
        <v>968412</v>
      </c>
      <c r="E250" s="17">
        <v>4</v>
      </c>
      <c r="F250" s="18">
        <v>5810472</v>
      </c>
      <c r="G250" s="17">
        <v>24</v>
      </c>
    </row>
    <row r="251" spans="1:7" ht="11.65" customHeight="1" outlineLevel="3" x14ac:dyDescent="0.25">
      <c r="A251" s="21" t="s">
        <v>21</v>
      </c>
      <c r="B251" s="23">
        <v>4115751</v>
      </c>
      <c r="C251" s="22">
        <v>17</v>
      </c>
      <c r="D251" s="23">
        <v>968412</v>
      </c>
      <c r="E251" s="22">
        <v>4</v>
      </c>
      <c r="F251" s="23">
        <v>5084163</v>
      </c>
      <c r="G251" s="22">
        <v>21</v>
      </c>
    </row>
    <row r="252" spans="1:7" ht="11.65" customHeight="1" outlineLevel="3" x14ac:dyDescent="0.25">
      <c r="A252" s="21" t="s">
        <v>18</v>
      </c>
      <c r="B252" s="23">
        <v>484206</v>
      </c>
      <c r="C252" s="22">
        <v>2</v>
      </c>
      <c r="D252" s="23"/>
      <c r="E252" s="22"/>
      <c r="F252" s="23">
        <v>484206</v>
      </c>
      <c r="G252" s="22">
        <v>2</v>
      </c>
    </row>
    <row r="253" spans="1:7" ht="11.65" customHeight="1" outlineLevel="3" x14ac:dyDescent="0.25">
      <c r="A253" s="21" t="s">
        <v>19</v>
      </c>
      <c r="B253" s="23">
        <v>242103</v>
      </c>
      <c r="C253" s="22">
        <v>1</v>
      </c>
      <c r="D253" s="23"/>
      <c r="E253" s="22"/>
      <c r="F253" s="23">
        <v>242103</v>
      </c>
      <c r="G253" s="22">
        <v>1</v>
      </c>
    </row>
    <row r="254" spans="1:7" ht="11.65" customHeight="1" outlineLevel="2" x14ac:dyDescent="0.25">
      <c r="A254" s="20" t="s">
        <v>22</v>
      </c>
      <c r="B254" s="18">
        <v>4842060</v>
      </c>
      <c r="C254" s="17">
        <v>20</v>
      </c>
      <c r="D254" s="18">
        <v>-968412</v>
      </c>
      <c r="E254" s="17">
        <v>-4</v>
      </c>
      <c r="F254" s="18">
        <v>3873648</v>
      </c>
      <c r="G254" s="17">
        <v>16</v>
      </c>
    </row>
    <row r="255" spans="1:7" ht="11.65" customHeight="1" outlineLevel="3" x14ac:dyDescent="0.25">
      <c r="A255" s="21" t="s">
        <v>21</v>
      </c>
      <c r="B255" s="23">
        <v>1936824</v>
      </c>
      <c r="C255" s="22">
        <v>8</v>
      </c>
      <c r="D255" s="23"/>
      <c r="E255" s="22"/>
      <c r="F255" s="23">
        <v>1936824</v>
      </c>
      <c r="G255" s="22">
        <v>8</v>
      </c>
    </row>
    <row r="256" spans="1:7" ht="11.65" customHeight="1" outlineLevel="3" x14ac:dyDescent="0.25">
      <c r="A256" s="21" t="s">
        <v>18</v>
      </c>
      <c r="B256" s="23">
        <v>968412</v>
      </c>
      <c r="C256" s="22">
        <v>4</v>
      </c>
      <c r="D256" s="23"/>
      <c r="E256" s="22"/>
      <c r="F256" s="23">
        <v>968412</v>
      </c>
      <c r="G256" s="22">
        <v>4</v>
      </c>
    </row>
    <row r="257" spans="1:7" ht="11.65" customHeight="1" outlineLevel="3" x14ac:dyDescent="0.25">
      <c r="A257" s="21" t="s">
        <v>20</v>
      </c>
      <c r="B257" s="23">
        <v>968412</v>
      </c>
      <c r="C257" s="22">
        <v>4</v>
      </c>
      <c r="D257" s="23">
        <v>-968412</v>
      </c>
      <c r="E257" s="22">
        <v>-4</v>
      </c>
      <c r="F257" s="23">
        <v>0</v>
      </c>
      <c r="G257" s="22">
        <v>0</v>
      </c>
    </row>
    <row r="258" spans="1:7" ht="11.65" customHeight="1" outlineLevel="3" x14ac:dyDescent="0.25">
      <c r="A258" s="21" t="s">
        <v>19</v>
      </c>
      <c r="B258" s="23">
        <v>968412</v>
      </c>
      <c r="C258" s="22">
        <v>4</v>
      </c>
      <c r="D258" s="23"/>
      <c r="E258" s="22"/>
      <c r="F258" s="23">
        <v>968412</v>
      </c>
      <c r="G258" s="22">
        <v>4</v>
      </c>
    </row>
    <row r="259" spans="1:7" ht="21.75" customHeight="1" outlineLevel="1" x14ac:dyDescent="0.25">
      <c r="A259" s="19" t="s">
        <v>232</v>
      </c>
      <c r="B259" s="18">
        <v>3081318.3</v>
      </c>
      <c r="C259" s="17">
        <v>10</v>
      </c>
      <c r="D259" s="18">
        <v>0</v>
      </c>
      <c r="E259" s="17">
        <v>0</v>
      </c>
      <c r="F259" s="18">
        <v>3081318.3</v>
      </c>
      <c r="G259" s="17">
        <v>10</v>
      </c>
    </row>
    <row r="260" spans="1:7" ht="11.65" customHeight="1" outlineLevel="2" x14ac:dyDescent="0.25">
      <c r="A260" s="20" t="s">
        <v>17</v>
      </c>
      <c r="B260" s="18">
        <v>1540659.15</v>
      </c>
      <c r="C260" s="17">
        <v>5</v>
      </c>
      <c r="D260" s="18">
        <v>616263.66</v>
      </c>
      <c r="E260" s="17">
        <v>2</v>
      </c>
      <c r="F260" s="18">
        <v>2156922.81</v>
      </c>
      <c r="G260" s="17">
        <v>7</v>
      </c>
    </row>
    <row r="261" spans="1:7" ht="11.65" customHeight="1" outlineLevel="3" x14ac:dyDescent="0.25">
      <c r="A261" s="21" t="s">
        <v>21</v>
      </c>
      <c r="B261" s="23">
        <v>1232527.32</v>
      </c>
      <c r="C261" s="22">
        <v>4</v>
      </c>
      <c r="D261" s="23">
        <v>308131.83</v>
      </c>
      <c r="E261" s="22">
        <v>1</v>
      </c>
      <c r="F261" s="23">
        <v>1540659.15</v>
      </c>
      <c r="G261" s="22">
        <v>5</v>
      </c>
    </row>
    <row r="262" spans="1:7" ht="11.65" customHeight="1" outlineLevel="3" x14ac:dyDescent="0.25">
      <c r="A262" s="21" t="s">
        <v>18</v>
      </c>
      <c r="B262" s="23">
        <v>308131.83</v>
      </c>
      <c r="C262" s="22">
        <v>1</v>
      </c>
      <c r="D262" s="23"/>
      <c r="E262" s="22"/>
      <c r="F262" s="23">
        <v>308131.83</v>
      </c>
      <c r="G262" s="22">
        <v>1</v>
      </c>
    </row>
    <row r="263" spans="1:7" ht="11.65" customHeight="1" outlineLevel="3" x14ac:dyDescent="0.25">
      <c r="A263" s="21" t="s">
        <v>19</v>
      </c>
      <c r="B263" s="226"/>
      <c r="C263" s="22"/>
      <c r="D263" s="226">
        <v>308131.83</v>
      </c>
      <c r="E263" s="22">
        <v>1</v>
      </c>
      <c r="F263" s="23">
        <v>308131.83</v>
      </c>
      <c r="G263" s="22">
        <v>1</v>
      </c>
    </row>
    <row r="264" spans="1:7" ht="11.65" customHeight="1" outlineLevel="2" x14ac:dyDescent="0.25">
      <c r="A264" s="20" t="s">
        <v>22</v>
      </c>
      <c r="B264" s="18">
        <v>1540659.15</v>
      </c>
      <c r="C264" s="17">
        <v>5</v>
      </c>
      <c r="D264" s="18">
        <v>-616263.66</v>
      </c>
      <c r="E264" s="17">
        <v>-2</v>
      </c>
      <c r="F264" s="18">
        <v>924395.49</v>
      </c>
      <c r="G264" s="17">
        <v>3</v>
      </c>
    </row>
    <row r="265" spans="1:7" ht="11.65" customHeight="1" outlineLevel="3" x14ac:dyDescent="0.25">
      <c r="A265" s="21" t="s">
        <v>21</v>
      </c>
      <c r="B265" s="23">
        <v>616263.66</v>
      </c>
      <c r="C265" s="22">
        <v>2</v>
      </c>
      <c r="D265" s="23"/>
      <c r="E265" s="22"/>
      <c r="F265" s="23">
        <v>616263.66</v>
      </c>
      <c r="G265" s="22">
        <v>2</v>
      </c>
    </row>
    <row r="266" spans="1:7" ht="11.65" customHeight="1" outlineLevel="3" x14ac:dyDescent="0.25">
      <c r="A266" s="21" t="s">
        <v>18</v>
      </c>
      <c r="B266" s="23">
        <v>308131.83</v>
      </c>
      <c r="C266" s="22">
        <v>1</v>
      </c>
      <c r="D266" s="23">
        <v>-308131.83</v>
      </c>
      <c r="E266" s="22">
        <v>-1</v>
      </c>
      <c r="F266" s="23">
        <v>0</v>
      </c>
      <c r="G266" s="22">
        <v>0</v>
      </c>
    </row>
    <row r="267" spans="1:7" ht="11.65" customHeight="1" outlineLevel="3" x14ac:dyDescent="0.25">
      <c r="A267" s="21" t="s">
        <v>20</v>
      </c>
      <c r="B267" s="23">
        <v>308131.83</v>
      </c>
      <c r="C267" s="22">
        <v>1</v>
      </c>
      <c r="D267" s="23">
        <v>-308131.83</v>
      </c>
      <c r="E267" s="22">
        <v>-1</v>
      </c>
      <c r="F267" s="23">
        <v>0</v>
      </c>
      <c r="G267" s="22">
        <v>0</v>
      </c>
    </row>
    <row r="268" spans="1:7" ht="11.65" customHeight="1" outlineLevel="3" x14ac:dyDescent="0.25">
      <c r="A268" s="21" t="s">
        <v>19</v>
      </c>
      <c r="B268" s="23">
        <v>308131.83</v>
      </c>
      <c r="C268" s="22">
        <v>1</v>
      </c>
      <c r="D268" s="23"/>
      <c r="E268" s="22"/>
      <c r="F268" s="23">
        <v>308131.83</v>
      </c>
      <c r="G268" s="22">
        <v>1</v>
      </c>
    </row>
    <row r="269" spans="1:7" ht="21.75" customHeight="1" outlineLevel="1" x14ac:dyDescent="0.25">
      <c r="A269" s="19" t="s">
        <v>243</v>
      </c>
      <c r="B269" s="18">
        <v>8495410.1400000006</v>
      </c>
      <c r="C269" s="17">
        <v>54</v>
      </c>
      <c r="D269" s="18">
        <v>0</v>
      </c>
      <c r="E269" s="17">
        <v>0</v>
      </c>
      <c r="F269" s="18">
        <v>8495410.1400000006</v>
      </c>
      <c r="G269" s="17">
        <v>54</v>
      </c>
    </row>
    <row r="270" spans="1:7" ht="11.65" customHeight="1" outlineLevel="2" x14ac:dyDescent="0.25">
      <c r="A270" s="20" t="s">
        <v>17</v>
      </c>
      <c r="B270" s="18">
        <v>4247705.07</v>
      </c>
      <c r="C270" s="17">
        <v>27</v>
      </c>
      <c r="D270" s="18">
        <v>629289.64</v>
      </c>
      <c r="E270" s="17">
        <v>4</v>
      </c>
      <c r="F270" s="18">
        <v>4876994.71</v>
      </c>
      <c r="G270" s="17">
        <v>31</v>
      </c>
    </row>
    <row r="271" spans="1:7" ht="11.65" customHeight="1" outlineLevel="3" x14ac:dyDescent="0.25">
      <c r="A271" s="21" t="s">
        <v>21</v>
      </c>
      <c r="B271" s="23">
        <v>1730546.51</v>
      </c>
      <c r="C271" s="22">
        <v>11</v>
      </c>
      <c r="D271" s="23">
        <v>629289.64</v>
      </c>
      <c r="E271" s="22">
        <v>4</v>
      </c>
      <c r="F271" s="23">
        <v>2359836.15</v>
      </c>
      <c r="G271" s="22">
        <v>15</v>
      </c>
    </row>
    <row r="272" spans="1:7" ht="11.65" customHeight="1" outlineLevel="3" x14ac:dyDescent="0.25">
      <c r="A272" s="21" t="s">
        <v>18</v>
      </c>
      <c r="B272" s="23">
        <v>943934.46</v>
      </c>
      <c r="C272" s="22">
        <v>6</v>
      </c>
      <c r="D272" s="23"/>
      <c r="E272" s="22"/>
      <c r="F272" s="23">
        <v>943934.46</v>
      </c>
      <c r="G272" s="22">
        <v>6</v>
      </c>
    </row>
    <row r="273" spans="1:7" ht="11.65" customHeight="1" outlineLevel="3" x14ac:dyDescent="0.25">
      <c r="A273" s="21" t="s">
        <v>20</v>
      </c>
      <c r="B273" s="23">
        <v>314644.82</v>
      </c>
      <c r="C273" s="22">
        <v>2</v>
      </c>
      <c r="D273" s="23"/>
      <c r="E273" s="22"/>
      <c r="F273" s="23">
        <v>314644.82</v>
      </c>
      <c r="G273" s="22">
        <v>2</v>
      </c>
    </row>
    <row r="274" spans="1:7" ht="11.65" customHeight="1" outlineLevel="3" x14ac:dyDescent="0.25">
      <c r="A274" s="21" t="s">
        <v>19</v>
      </c>
      <c r="B274" s="23">
        <v>1258579.28</v>
      </c>
      <c r="C274" s="22">
        <v>8</v>
      </c>
      <c r="D274" s="23"/>
      <c r="E274" s="22"/>
      <c r="F274" s="23">
        <v>1258579.28</v>
      </c>
      <c r="G274" s="22">
        <v>8</v>
      </c>
    </row>
    <row r="275" spans="1:7" ht="11.65" customHeight="1" outlineLevel="2" x14ac:dyDescent="0.25">
      <c r="A275" s="20" t="s">
        <v>22</v>
      </c>
      <c r="B275" s="18">
        <v>4247705.07</v>
      </c>
      <c r="C275" s="17">
        <v>27</v>
      </c>
      <c r="D275" s="18">
        <v>-629289.64</v>
      </c>
      <c r="E275" s="17">
        <v>-4</v>
      </c>
      <c r="F275" s="18">
        <v>3618415.43</v>
      </c>
      <c r="G275" s="17">
        <v>23</v>
      </c>
    </row>
    <row r="276" spans="1:7" ht="11.65" customHeight="1" outlineLevel="3" x14ac:dyDescent="0.25">
      <c r="A276" s="21" t="s">
        <v>21</v>
      </c>
      <c r="B276" s="23">
        <v>1573224.1</v>
      </c>
      <c r="C276" s="22">
        <v>10</v>
      </c>
      <c r="D276" s="23"/>
      <c r="E276" s="22"/>
      <c r="F276" s="23">
        <v>1573224.1</v>
      </c>
      <c r="G276" s="22">
        <v>10</v>
      </c>
    </row>
    <row r="277" spans="1:7" ht="11.65" customHeight="1" outlineLevel="3" x14ac:dyDescent="0.25">
      <c r="A277" s="21" t="s">
        <v>18</v>
      </c>
      <c r="B277" s="23">
        <v>786612.05</v>
      </c>
      <c r="C277" s="22">
        <v>5</v>
      </c>
      <c r="D277" s="23">
        <v>-314644.82</v>
      </c>
      <c r="E277" s="22">
        <v>-2</v>
      </c>
      <c r="F277" s="23">
        <v>471967.23</v>
      </c>
      <c r="G277" s="22">
        <v>3</v>
      </c>
    </row>
    <row r="278" spans="1:7" ht="11.65" customHeight="1" outlineLevel="3" x14ac:dyDescent="0.25">
      <c r="A278" s="21" t="s">
        <v>20</v>
      </c>
      <c r="B278" s="23">
        <v>943934.46</v>
      </c>
      <c r="C278" s="22">
        <v>6</v>
      </c>
      <c r="D278" s="23">
        <v>-314644.82</v>
      </c>
      <c r="E278" s="22">
        <v>-2</v>
      </c>
      <c r="F278" s="23">
        <v>629289.64</v>
      </c>
      <c r="G278" s="22">
        <v>4</v>
      </c>
    </row>
    <row r="279" spans="1:7" ht="11.65" customHeight="1" outlineLevel="3" x14ac:dyDescent="0.25">
      <c r="A279" s="21" t="s">
        <v>19</v>
      </c>
      <c r="B279" s="23">
        <v>943934.46</v>
      </c>
      <c r="C279" s="22">
        <v>6</v>
      </c>
      <c r="D279" s="23"/>
      <c r="E279" s="22"/>
      <c r="F279" s="23">
        <v>943934.46</v>
      </c>
      <c r="G279" s="22">
        <v>6</v>
      </c>
    </row>
    <row r="280" spans="1:7" ht="5.0999999999999996" customHeight="1" x14ac:dyDescent="0.25">
      <c r="A280" s="222"/>
      <c r="B280" s="222"/>
      <c r="C280" s="232"/>
      <c r="D280" s="222"/>
      <c r="E280" s="232"/>
      <c r="F280" s="222"/>
      <c r="G280" s="232"/>
    </row>
    <row r="281" spans="1:7" ht="21.75" customHeight="1" x14ac:dyDescent="0.25">
      <c r="A281" s="223" t="s">
        <v>90</v>
      </c>
      <c r="B281" s="224"/>
      <c r="C281" s="225"/>
      <c r="D281" s="224">
        <v>0</v>
      </c>
      <c r="E281" s="225">
        <v>0</v>
      </c>
      <c r="F281" s="224"/>
      <c r="G281" s="225"/>
    </row>
    <row r="282" spans="1:7" ht="21.75" customHeight="1" outlineLevel="1" x14ac:dyDescent="0.25">
      <c r="A282" s="19" t="s">
        <v>232</v>
      </c>
      <c r="B282" s="18">
        <v>1540659.15</v>
      </c>
      <c r="C282" s="17">
        <v>5</v>
      </c>
      <c r="D282" s="18">
        <v>0</v>
      </c>
      <c r="E282" s="17">
        <v>0</v>
      </c>
      <c r="F282" s="18">
        <v>1540659.15</v>
      </c>
      <c r="G282" s="17">
        <v>5</v>
      </c>
    </row>
    <row r="283" spans="1:7" ht="11.65" customHeight="1" outlineLevel="2" x14ac:dyDescent="0.25">
      <c r="A283" s="20" t="s">
        <v>17</v>
      </c>
      <c r="B283" s="18">
        <v>924395.49</v>
      </c>
      <c r="C283" s="17">
        <v>3</v>
      </c>
      <c r="D283" s="18">
        <v>308131.83</v>
      </c>
      <c r="E283" s="17">
        <v>1</v>
      </c>
      <c r="F283" s="18">
        <v>1232527.32</v>
      </c>
      <c r="G283" s="17">
        <v>4</v>
      </c>
    </row>
    <row r="284" spans="1:7" ht="11.65" customHeight="1" outlineLevel="3" x14ac:dyDescent="0.25">
      <c r="A284" s="21" t="s">
        <v>21</v>
      </c>
      <c r="B284" s="23">
        <v>308131.83</v>
      </c>
      <c r="C284" s="22">
        <v>1</v>
      </c>
      <c r="D284" s="23"/>
      <c r="E284" s="22"/>
      <c r="F284" s="23">
        <v>308131.83</v>
      </c>
      <c r="G284" s="22">
        <v>1</v>
      </c>
    </row>
    <row r="285" spans="1:7" ht="11.65" customHeight="1" outlineLevel="3" x14ac:dyDescent="0.25">
      <c r="A285" s="21" t="s">
        <v>20</v>
      </c>
      <c r="B285" s="23">
        <v>616263.66</v>
      </c>
      <c r="C285" s="22">
        <v>2</v>
      </c>
      <c r="D285" s="23">
        <v>308131.83</v>
      </c>
      <c r="E285" s="22">
        <v>1</v>
      </c>
      <c r="F285" s="23">
        <v>924395.49</v>
      </c>
      <c r="G285" s="22">
        <v>3</v>
      </c>
    </row>
    <row r="286" spans="1:7" ht="11.65" customHeight="1" outlineLevel="2" x14ac:dyDescent="0.25">
      <c r="A286" s="20" t="s">
        <v>22</v>
      </c>
      <c r="B286" s="18">
        <v>616263.66</v>
      </c>
      <c r="C286" s="17">
        <v>2</v>
      </c>
      <c r="D286" s="18">
        <v>-308131.83</v>
      </c>
      <c r="E286" s="17">
        <v>-1</v>
      </c>
      <c r="F286" s="18">
        <v>308131.83</v>
      </c>
      <c r="G286" s="17">
        <v>1</v>
      </c>
    </row>
    <row r="287" spans="1:7" ht="11.65" customHeight="1" outlineLevel="3" x14ac:dyDescent="0.25">
      <c r="A287" s="21" t="s">
        <v>21</v>
      </c>
      <c r="B287" s="23">
        <v>308131.83</v>
      </c>
      <c r="C287" s="22">
        <v>1</v>
      </c>
      <c r="D287" s="23">
        <v>-308131.83</v>
      </c>
      <c r="E287" s="22">
        <v>-1</v>
      </c>
      <c r="F287" s="23">
        <v>0</v>
      </c>
      <c r="G287" s="22">
        <v>0</v>
      </c>
    </row>
    <row r="288" spans="1:7" ht="11.65" customHeight="1" outlineLevel="3" x14ac:dyDescent="0.25">
      <c r="A288" s="21" t="s">
        <v>19</v>
      </c>
      <c r="B288" s="23">
        <v>308131.83</v>
      </c>
      <c r="C288" s="22">
        <v>1</v>
      </c>
      <c r="D288" s="23"/>
      <c r="E288" s="22"/>
      <c r="F288" s="23">
        <v>308131.83</v>
      </c>
      <c r="G288" s="22">
        <v>1</v>
      </c>
    </row>
    <row r="289" spans="1:7" ht="21.75" customHeight="1" outlineLevel="1" x14ac:dyDescent="0.25">
      <c r="A289" s="19" t="s">
        <v>243</v>
      </c>
      <c r="B289" s="18">
        <v>9124699.7799999993</v>
      </c>
      <c r="C289" s="17">
        <v>58</v>
      </c>
      <c r="D289" s="18">
        <v>0</v>
      </c>
      <c r="E289" s="17">
        <v>0</v>
      </c>
      <c r="F289" s="18">
        <v>9124699.7799999993</v>
      </c>
      <c r="G289" s="17">
        <v>58</v>
      </c>
    </row>
    <row r="290" spans="1:7" ht="11.65" customHeight="1" outlineLevel="2" x14ac:dyDescent="0.25">
      <c r="A290" s="20" t="s">
        <v>17</v>
      </c>
      <c r="B290" s="18">
        <v>4562349.8899999997</v>
      </c>
      <c r="C290" s="17">
        <v>29</v>
      </c>
      <c r="D290" s="18">
        <v>314644.82</v>
      </c>
      <c r="E290" s="17">
        <v>2</v>
      </c>
      <c r="F290" s="18">
        <v>4876994.71</v>
      </c>
      <c r="G290" s="17">
        <v>31</v>
      </c>
    </row>
    <row r="291" spans="1:7" ht="11.65" customHeight="1" outlineLevel="3" x14ac:dyDescent="0.25">
      <c r="A291" s="21" t="s">
        <v>21</v>
      </c>
      <c r="B291" s="23">
        <v>1887868.92</v>
      </c>
      <c r="C291" s="22">
        <v>12</v>
      </c>
      <c r="D291" s="23"/>
      <c r="E291" s="22"/>
      <c r="F291" s="23">
        <v>1887868.92</v>
      </c>
      <c r="G291" s="22">
        <v>12</v>
      </c>
    </row>
    <row r="292" spans="1:7" ht="11.65" customHeight="1" outlineLevel="3" x14ac:dyDescent="0.25">
      <c r="A292" s="21" t="s">
        <v>20</v>
      </c>
      <c r="B292" s="23">
        <v>2045191.33</v>
      </c>
      <c r="C292" s="22">
        <v>13</v>
      </c>
      <c r="D292" s="23">
        <v>314644.82</v>
      </c>
      <c r="E292" s="22">
        <v>2</v>
      </c>
      <c r="F292" s="23">
        <v>2359836.15</v>
      </c>
      <c r="G292" s="22">
        <v>15</v>
      </c>
    </row>
    <row r="293" spans="1:7" ht="11.65" customHeight="1" outlineLevel="3" x14ac:dyDescent="0.25">
      <c r="A293" s="21" t="s">
        <v>19</v>
      </c>
      <c r="B293" s="23">
        <v>629289.64</v>
      </c>
      <c r="C293" s="22">
        <v>4</v>
      </c>
      <c r="D293" s="23"/>
      <c r="E293" s="22"/>
      <c r="F293" s="23">
        <v>629289.64</v>
      </c>
      <c r="G293" s="22">
        <v>4</v>
      </c>
    </row>
    <row r="294" spans="1:7" ht="11.65" customHeight="1" outlineLevel="2" x14ac:dyDescent="0.25">
      <c r="A294" s="20" t="s">
        <v>22</v>
      </c>
      <c r="B294" s="18">
        <v>4562349.8899999997</v>
      </c>
      <c r="C294" s="17">
        <v>29</v>
      </c>
      <c r="D294" s="18">
        <v>-314644.82</v>
      </c>
      <c r="E294" s="17">
        <v>-2</v>
      </c>
      <c r="F294" s="18">
        <v>4247705.07</v>
      </c>
      <c r="G294" s="17">
        <v>27</v>
      </c>
    </row>
    <row r="295" spans="1:7" ht="11.65" customHeight="1" outlineLevel="3" x14ac:dyDescent="0.25">
      <c r="A295" s="21" t="s">
        <v>21</v>
      </c>
      <c r="B295" s="23">
        <v>1887868.92</v>
      </c>
      <c r="C295" s="22">
        <v>12</v>
      </c>
      <c r="D295" s="23">
        <v>-314644.82</v>
      </c>
      <c r="E295" s="22">
        <v>-2</v>
      </c>
      <c r="F295" s="23">
        <v>1573224.1</v>
      </c>
      <c r="G295" s="22">
        <v>10</v>
      </c>
    </row>
    <row r="296" spans="1:7" ht="11.65" customHeight="1" outlineLevel="3" x14ac:dyDescent="0.25">
      <c r="A296" s="21" t="s">
        <v>18</v>
      </c>
      <c r="B296" s="23">
        <v>786612.05</v>
      </c>
      <c r="C296" s="22">
        <v>5</v>
      </c>
      <c r="D296" s="23"/>
      <c r="E296" s="22"/>
      <c r="F296" s="23">
        <v>786612.05</v>
      </c>
      <c r="G296" s="22">
        <v>5</v>
      </c>
    </row>
    <row r="297" spans="1:7" ht="11.65" customHeight="1" outlineLevel="3" x14ac:dyDescent="0.25">
      <c r="A297" s="21" t="s">
        <v>20</v>
      </c>
      <c r="B297" s="23">
        <v>943934.46</v>
      </c>
      <c r="C297" s="22">
        <v>6</v>
      </c>
      <c r="D297" s="23"/>
      <c r="E297" s="22"/>
      <c r="F297" s="23">
        <v>943934.46</v>
      </c>
      <c r="G297" s="22">
        <v>6</v>
      </c>
    </row>
    <row r="298" spans="1:7" ht="11.65" customHeight="1" outlineLevel="3" x14ac:dyDescent="0.25">
      <c r="A298" s="21" t="s">
        <v>19</v>
      </c>
      <c r="B298" s="23">
        <v>943934.46</v>
      </c>
      <c r="C298" s="22">
        <v>6</v>
      </c>
      <c r="D298" s="23"/>
      <c r="E298" s="22"/>
      <c r="F298" s="23">
        <v>943934.46</v>
      </c>
      <c r="G298" s="22">
        <v>6</v>
      </c>
    </row>
    <row r="299" spans="1:7" ht="21.75" customHeight="1" outlineLevel="1" x14ac:dyDescent="0.25">
      <c r="A299" s="19" t="s">
        <v>244</v>
      </c>
      <c r="B299" s="18">
        <v>3893745.6</v>
      </c>
      <c r="C299" s="17">
        <v>18</v>
      </c>
      <c r="D299" s="18">
        <v>0</v>
      </c>
      <c r="E299" s="17">
        <v>0</v>
      </c>
      <c r="F299" s="18">
        <v>3893745.6</v>
      </c>
      <c r="G299" s="17">
        <v>18</v>
      </c>
    </row>
    <row r="300" spans="1:7" ht="11.65" customHeight="1" outlineLevel="2" x14ac:dyDescent="0.25">
      <c r="A300" s="20" t="s">
        <v>17</v>
      </c>
      <c r="B300" s="18">
        <v>1946872.8</v>
      </c>
      <c r="C300" s="17">
        <v>9</v>
      </c>
      <c r="D300" s="18">
        <v>432638.4</v>
      </c>
      <c r="E300" s="17">
        <v>2</v>
      </c>
      <c r="F300" s="18">
        <v>2379511.2000000002</v>
      </c>
      <c r="G300" s="17">
        <v>11</v>
      </c>
    </row>
    <row r="301" spans="1:7" ht="11.65" customHeight="1" outlineLevel="3" x14ac:dyDescent="0.25">
      <c r="A301" s="21" t="s">
        <v>21</v>
      </c>
      <c r="B301" s="23">
        <v>1081596</v>
      </c>
      <c r="C301" s="22">
        <v>5</v>
      </c>
      <c r="D301" s="23">
        <v>432638.4</v>
      </c>
      <c r="E301" s="22">
        <v>2</v>
      </c>
      <c r="F301" s="23">
        <v>1514234.4</v>
      </c>
      <c r="G301" s="22">
        <v>7</v>
      </c>
    </row>
    <row r="302" spans="1:7" ht="11.65" customHeight="1" outlineLevel="3" x14ac:dyDescent="0.25">
      <c r="A302" s="21" t="s">
        <v>20</v>
      </c>
      <c r="B302" s="23">
        <v>648957.6</v>
      </c>
      <c r="C302" s="22">
        <v>3</v>
      </c>
      <c r="D302" s="23"/>
      <c r="E302" s="22"/>
      <c r="F302" s="23">
        <v>648957.6</v>
      </c>
      <c r="G302" s="22">
        <v>3</v>
      </c>
    </row>
    <row r="303" spans="1:7" ht="11.65" customHeight="1" outlineLevel="3" x14ac:dyDescent="0.25">
      <c r="A303" s="21" t="s">
        <v>19</v>
      </c>
      <c r="B303" s="23">
        <v>216319.2</v>
      </c>
      <c r="C303" s="22">
        <v>1</v>
      </c>
      <c r="D303" s="23"/>
      <c r="E303" s="22"/>
      <c r="F303" s="23">
        <v>216319.2</v>
      </c>
      <c r="G303" s="22">
        <v>1</v>
      </c>
    </row>
    <row r="304" spans="1:7" ht="11.65" customHeight="1" outlineLevel="2" x14ac:dyDescent="0.25">
      <c r="A304" s="20" t="s">
        <v>22</v>
      </c>
      <c r="B304" s="18">
        <v>1946872.8</v>
      </c>
      <c r="C304" s="17">
        <v>9</v>
      </c>
      <c r="D304" s="18">
        <v>-432638.4</v>
      </c>
      <c r="E304" s="17">
        <v>-2</v>
      </c>
      <c r="F304" s="18">
        <v>1514234.4</v>
      </c>
      <c r="G304" s="17">
        <v>7</v>
      </c>
    </row>
    <row r="305" spans="1:7" ht="11.65" customHeight="1" outlineLevel="3" x14ac:dyDescent="0.25">
      <c r="A305" s="21" t="s">
        <v>21</v>
      </c>
      <c r="B305" s="23">
        <v>865276.8</v>
      </c>
      <c r="C305" s="22">
        <v>4</v>
      </c>
      <c r="D305" s="23">
        <v>-216319.2</v>
      </c>
      <c r="E305" s="22">
        <v>-1</v>
      </c>
      <c r="F305" s="23">
        <v>648957.6</v>
      </c>
      <c r="G305" s="22">
        <v>3</v>
      </c>
    </row>
    <row r="306" spans="1:7" ht="11.65" customHeight="1" outlineLevel="3" x14ac:dyDescent="0.25">
      <c r="A306" s="21" t="s">
        <v>18</v>
      </c>
      <c r="B306" s="23">
        <v>216319.2</v>
      </c>
      <c r="C306" s="22">
        <v>1</v>
      </c>
      <c r="D306" s="23">
        <v>-216319.2</v>
      </c>
      <c r="E306" s="22">
        <v>-1</v>
      </c>
      <c r="F306" s="23">
        <v>0</v>
      </c>
      <c r="G306" s="22">
        <v>0</v>
      </c>
    </row>
    <row r="307" spans="1:7" ht="11.65" customHeight="1" outlineLevel="3" x14ac:dyDescent="0.25">
      <c r="A307" s="21" t="s">
        <v>20</v>
      </c>
      <c r="B307" s="23">
        <v>432638.4</v>
      </c>
      <c r="C307" s="22">
        <v>2</v>
      </c>
      <c r="D307" s="23"/>
      <c r="E307" s="22"/>
      <c r="F307" s="23">
        <v>432638.4</v>
      </c>
      <c r="G307" s="22">
        <v>2</v>
      </c>
    </row>
    <row r="308" spans="1:7" ht="11.65" customHeight="1" outlineLevel="3" x14ac:dyDescent="0.25">
      <c r="A308" s="21" t="s">
        <v>19</v>
      </c>
      <c r="B308" s="23">
        <v>432638.4</v>
      </c>
      <c r="C308" s="22">
        <v>2</v>
      </c>
      <c r="D308" s="23"/>
      <c r="E308" s="22"/>
      <c r="F308" s="23">
        <v>432638.4</v>
      </c>
      <c r="G308" s="22">
        <v>2</v>
      </c>
    </row>
    <row r="309" spans="1:7" ht="22.5" x14ac:dyDescent="0.25">
      <c r="A309" s="227" t="s">
        <v>246</v>
      </c>
      <c r="B309" s="18">
        <v>10982444.34</v>
      </c>
      <c r="C309" s="17">
        <v>42</v>
      </c>
      <c r="D309" s="18">
        <v>0</v>
      </c>
      <c r="E309" s="17">
        <v>0</v>
      </c>
      <c r="F309" s="18">
        <f>F310+F314</f>
        <v>10982444.34</v>
      </c>
      <c r="G309" s="17">
        <f>G310+G314</f>
        <v>42</v>
      </c>
    </row>
    <row r="310" spans="1:7" x14ac:dyDescent="0.25">
      <c r="A310" s="227" t="s">
        <v>17</v>
      </c>
      <c r="B310" s="18">
        <v>5491222.1699999999</v>
      </c>
      <c r="C310" s="17">
        <v>21</v>
      </c>
      <c r="D310" s="18">
        <v>522973.54</v>
      </c>
      <c r="E310" s="17">
        <v>2</v>
      </c>
      <c r="F310" s="18">
        <v>6014195.71</v>
      </c>
      <c r="G310" s="17">
        <v>23</v>
      </c>
    </row>
    <row r="311" spans="1:7" x14ac:dyDescent="0.25">
      <c r="A311" s="230" t="s">
        <v>21</v>
      </c>
      <c r="B311" s="23">
        <v>2091894.16</v>
      </c>
      <c r="C311" s="22">
        <v>8</v>
      </c>
      <c r="D311" s="231">
        <v>261486.77</v>
      </c>
      <c r="E311" s="232">
        <v>1</v>
      </c>
      <c r="F311" s="23">
        <v>2353380.9300000002</v>
      </c>
      <c r="G311" s="22">
        <v>9</v>
      </c>
    </row>
    <row r="312" spans="1:7" x14ac:dyDescent="0.25">
      <c r="A312" s="230" t="s">
        <v>20</v>
      </c>
      <c r="B312" s="23">
        <v>2876354.47</v>
      </c>
      <c r="C312" s="22">
        <v>11</v>
      </c>
      <c r="D312" s="231">
        <v>261486.77</v>
      </c>
      <c r="E312" s="232">
        <v>1</v>
      </c>
      <c r="F312" s="23">
        <v>3137841.24</v>
      </c>
      <c r="G312" s="22">
        <v>12</v>
      </c>
    </row>
    <row r="313" spans="1:7" x14ac:dyDescent="0.25">
      <c r="A313" s="230" t="s">
        <v>19</v>
      </c>
      <c r="B313" s="23">
        <v>522973.54</v>
      </c>
      <c r="C313" s="22">
        <v>2</v>
      </c>
      <c r="D313" s="222"/>
      <c r="E313" s="232"/>
      <c r="F313" s="23">
        <v>522973.54</v>
      </c>
      <c r="G313" s="22">
        <v>2</v>
      </c>
    </row>
    <row r="314" spans="1:7" x14ac:dyDescent="0.25">
      <c r="A314" s="227" t="s">
        <v>22</v>
      </c>
      <c r="B314" s="18">
        <v>5491222.1699999999</v>
      </c>
      <c r="C314" s="17">
        <v>21</v>
      </c>
      <c r="D314" s="18">
        <v>-522973.54</v>
      </c>
      <c r="E314" s="17">
        <v>-2</v>
      </c>
      <c r="F314" s="18">
        <v>4968248.63</v>
      </c>
      <c r="G314" s="17">
        <v>19</v>
      </c>
    </row>
    <row r="315" spans="1:7" x14ac:dyDescent="0.25">
      <c r="A315" s="230" t="s">
        <v>21</v>
      </c>
      <c r="B315" s="23">
        <v>2091894.16</v>
      </c>
      <c r="C315" s="22">
        <v>8</v>
      </c>
      <c r="D315" s="222"/>
      <c r="E315" s="232"/>
      <c r="F315" s="23">
        <v>2091894.16</v>
      </c>
      <c r="G315" s="22">
        <v>8</v>
      </c>
    </row>
    <row r="316" spans="1:7" x14ac:dyDescent="0.25">
      <c r="A316" s="230" t="s">
        <v>18</v>
      </c>
      <c r="B316" s="23">
        <v>1045947.08</v>
      </c>
      <c r="C316" s="22">
        <v>4</v>
      </c>
      <c r="D316" s="231">
        <v>-522973.54</v>
      </c>
      <c r="E316" s="232">
        <v>-2</v>
      </c>
      <c r="F316" s="23">
        <v>522973.54</v>
      </c>
      <c r="G316" s="22">
        <v>2</v>
      </c>
    </row>
    <row r="317" spans="1:7" x14ac:dyDescent="0.25">
      <c r="A317" s="230" t="s">
        <v>20</v>
      </c>
      <c r="B317" s="23">
        <v>1307433.8500000001</v>
      </c>
      <c r="C317" s="22">
        <v>5</v>
      </c>
      <c r="D317" s="222"/>
      <c r="E317" s="232"/>
      <c r="F317" s="23">
        <v>1307433.8500000001</v>
      </c>
      <c r="G317" s="22">
        <v>5</v>
      </c>
    </row>
    <row r="318" spans="1:7" x14ac:dyDescent="0.25">
      <c r="A318" s="230" t="s">
        <v>19</v>
      </c>
      <c r="B318" s="23">
        <v>1045947.08</v>
      </c>
      <c r="C318" s="22">
        <v>4</v>
      </c>
      <c r="D318" s="222"/>
      <c r="E318" s="232"/>
      <c r="F318" s="23">
        <v>1045947.08</v>
      </c>
      <c r="G318" s="22">
        <v>4</v>
      </c>
    </row>
  </sheetData>
  <mergeCells count="6">
    <mergeCell ref="D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scale="95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view="pageBreakPreview" zoomScale="130" zoomScaleNormal="100" zoomScaleSheetLayoutView="130" workbookViewId="0">
      <pane xSplit="2" ySplit="4" topLeftCell="C59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5" x14ac:dyDescent="0.25"/>
  <cols>
    <col min="1" max="1" width="9" customWidth="1"/>
    <col min="2" max="2" width="27.5703125" customWidth="1"/>
    <col min="3" max="3" width="11.42578125" customWidth="1"/>
    <col min="4" max="5" width="10.85546875" customWidth="1"/>
    <col min="6" max="6" width="11" customWidth="1"/>
    <col min="7" max="8" width="10.5703125" customWidth="1"/>
    <col min="9" max="9" width="10.28515625" customWidth="1"/>
    <col min="10" max="10" width="10.140625" customWidth="1"/>
    <col min="11" max="11" width="10" customWidth="1"/>
    <col min="12" max="12" width="11.85546875" customWidth="1"/>
    <col min="13" max="13" width="11" customWidth="1"/>
    <col min="14" max="14" width="10.28515625" customWidth="1"/>
    <col min="15" max="15" width="11.5703125" customWidth="1"/>
    <col min="16" max="16" width="11.140625" customWidth="1"/>
    <col min="17" max="17" width="11.5703125" customWidth="1"/>
    <col min="18" max="255" width="9.140625" customWidth="1"/>
    <col min="256" max="257" width="9" customWidth="1"/>
    <col min="258" max="258" width="27.5703125" customWidth="1"/>
    <col min="259" max="273" width="9" customWidth="1"/>
    <col min="274" max="511" width="9.140625" customWidth="1"/>
    <col min="512" max="513" width="9" customWidth="1"/>
    <col min="514" max="514" width="27.5703125" customWidth="1"/>
    <col min="515" max="529" width="9" customWidth="1"/>
    <col min="530" max="767" width="9.140625" customWidth="1"/>
    <col min="768" max="769" width="9" customWidth="1"/>
    <col min="770" max="770" width="27.5703125" customWidth="1"/>
    <col min="771" max="785" width="9" customWidth="1"/>
    <col min="786" max="1023" width="9.140625" customWidth="1"/>
    <col min="1024" max="1025" width="9" customWidth="1"/>
    <col min="1026" max="1026" width="27.5703125" customWidth="1"/>
    <col min="1027" max="1041" width="9" customWidth="1"/>
    <col min="1042" max="1279" width="9.140625" customWidth="1"/>
    <col min="1280" max="1281" width="9" customWidth="1"/>
    <col min="1282" max="1282" width="27.5703125" customWidth="1"/>
    <col min="1283" max="1297" width="9" customWidth="1"/>
    <col min="1298" max="1535" width="9.140625" customWidth="1"/>
    <col min="1536" max="1537" width="9" customWidth="1"/>
    <col min="1538" max="1538" width="27.5703125" customWidth="1"/>
    <col min="1539" max="1553" width="9" customWidth="1"/>
    <col min="1554" max="1791" width="9.140625" customWidth="1"/>
    <col min="1792" max="1793" width="9" customWidth="1"/>
    <col min="1794" max="1794" width="27.5703125" customWidth="1"/>
    <col min="1795" max="1809" width="9" customWidth="1"/>
    <col min="1810" max="2047" width="9.140625" customWidth="1"/>
    <col min="2048" max="2049" width="9" customWidth="1"/>
    <col min="2050" max="2050" width="27.5703125" customWidth="1"/>
    <col min="2051" max="2065" width="9" customWidth="1"/>
    <col min="2066" max="2303" width="9.140625" customWidth="1"/>
    <col min="2304" max="2305" width="9" customWidth="1"/>
    <col min="2306" max="2306" width="27.5703125" customWidth="1"/>
    <col min="2307" max="2321" width="9" customWidth="1"/>
    <col min="2322" max="2559" width="9.140625" customWidth="1"/>
    <col min="2560" max="2561" width="9" customWidth="1"/>
    <col min="2562" max="2562" width="27.5703125" customWidth="1"/>
    <col min="2563" max="2577" width="9" customWidth="1"/>
    <col min="2578" max="2815" width="9.140625" customWidth="1"/>
    <col min="2816" max="2817" width="9" customWidth="1"/>
    <col min="2818" max="2818" width="27.5703125" customWidth="1"/>
    <col min="2819" max="2833" width="9" customWidth="1"/>
    <col min="2834" max="3071" width="9.140625" customWidth="1"/>
    <col min="3072" max="3073" width="9" customWidth="1"/>
    <col min="3074" max="3074" width="27.5703125" customWidth="1"/>
    <col min="3075" max="3089" width="9" customWidth="1"/>
    <col min="3090" max="3327" width="9.140625" customWidth="1"/>
    <col min="3328" max="3329" width="9" customWidth="1"/>
    <col min="3330" max="3330" width="27.5703125" customWidth="1"/>
    <col min="3331" max="3345" width="9" customWidth="1"/>
    <col min="3346" max="3583" width="9.140625" customWidth="1"/>
    <col min="3584" max="3585" width="9" customWidth="1"/>
    <col min="3586" max="3586" width="27.5703125" customWidth="1"/>
    <col min="3587" max="3601" width="9" customWidth="1"/>
    <col min="3602" max="3839" width="9.140625" customWidth="1"/>
    <col min="3840" max="3841" width="9" customWidth="1"/>
    <col min="3842" max="3842" width="27.5703125" customWidth="1"/>
    <col min="3843" max="3857" width="9" customWidth="1"/>
    <col min="3858" max="4095" width="9.140625" customWidth="1"/>
    <col min="4096" max="4097" width="9" customWidth="1"/>
    <col min="4098" max="4098" width="27.5703125" customWidth="1"/>
    <col min="4099" max="4113" width="9" customWidth="1"/>
    <col min="4114" max="4351" width="9.140625" customWidth="1"/>
    <col min="4352" max="4353" width="9" customWidth="1"/>
    <col min="4354" max="4354" width="27.5703125" customWidth="1"/>
    <col min="4355" max="4369" width="9" customWidth="1"/>
    <col min="4370" max="4607" width="9.140625" customWidth="1"/>
    <col min="4608" max="4609" width="9" customWidth="1"/>
    <col min="4610" max="4610" width="27.5703125" customWidth="1"/>
    <col min="4611" max="4625" width="9" customWidth="1"/>
    <col min="4626" max="4863" width="9.140625" customWidth="1"/>
    <col min="4864" max="4865" width="9" customWidth="1"/>
    <col min="4866" max="4866" width="27.5703125" customWidth="1"/>
    <col min="4867" max="4881" width="9" customWidth="1"/>
    <col min="4882" max="5119" width="9.140625" customWidth="1"/>
    <col min="5120" max="5121" width="9" customWidth="1"/>
    <col min="5122" max="5122" width="27.5703125" customWidth="1"/>
    <col min="5123" max="5137" width="9" customWidth="1"/>
    <col min="5138" max="5375" width="9.140625" customWidth="1"/>
    <col min="5376" max="5377" width="9" customWidth="1"/>
    <col min="5378" max="5378" width="27.5703125" customWidth="1"/>
    <col min="5379" max="5393" width="9" customWidth="1"/>
    <col min="5394" max="5631" width="9.140625" customWidth="1"/>
    <col min="5632" max="5633" width="9" customWidth="1"/>
    <col min="5634" max="5634" width="27.5703125" customWidth="1"/>
    <col min="5635" max="5649" width="9" customWidth="1"/>
    <col min="5650" max="5887" width="9.140625" customWidth="1"/>
    <col min="5888" max="5889" width="9" customWidth="1"/>
    <col min="5890" max="5890" width="27.5703125" customWidth="1"/>
    <col min="5891" max="5905" width="9" customWidth="1"/>
    <col min="5906" max="6143" width="9.140625" customWidth="1"/>
    <col min="6144" max="6145" width="9" customWidth="1"/>
    <col min="6146" max="6146" width="27.5703125" customWidth="1"/>
    <col min="6147" max="6161" width="9" customWidth="1"/>
    <col min="6162" max="6399" width="9.140625" customWidth="1"/>
    <col min="6400" max="6401" width="9" customWidth="1"/>
    <col min="6402" max="6402" width="27.5703125" customWidth="1"/>
    <col min="6403" max="6417" width="9" customWidth="1"/>
    <col min="6418" max="6655" width="9.140625" customWidth="1"/>
    <col min="6656" max="6657" width="9" customWidth="1"/>
    <col min="6658" max="6658" width="27.5703125" customWidth="1"/>
    <col min="6659" max="6673" width="9" customWidth="1"/>
    <col min="6674" max="6911" width="9.140625" customWidth="1"/>
    <col min="6912" max="6913" width="9" customWidth="1"/>
    <col min="6914" max="6914" width="27.5703125" customWidth="1"/>
    <col min="6915" max="6929" width="9" customWidth="1"/>
    <col min="6930" max="7167" width="9.140625" customWidth="1"/>
    <col min="7168" max="7169" width="9" customWidth="1"/>
    <col min="7170" max="7170" width="27.5703125" customWidth="1"/>
    <col min="7171" max="7185" width="9" customWidth="1"/>
    <col min="7186" max="7423" width="9.140625" customWidth="1"/>
    <col min="7424" max="7425" width="9" customWidth="1"/>
    <col min="7426" max="7426" width="27.5703125" customWidth="1"/>
    <col min="7427" max="7441" width="9" customWidth="1"/>
    <col min="7442" max="7679" width="9.140625" customWidth="1"/>
    <col min="7680" max="7681" width="9" customWidth="1"/>
    <col min="7682" max="7682" width="27.5703125" customWidth="1"/>
    <col min="7683" max="7697" width="9" customWidth="1"/>
    <col min="7698" max="7935" width="9.140625" customWidth="1"/>
    <col min="7936" max="7937" width="9" customWidth="1"/>
    <col min="7938" max="7938" width="27.5703125" customWidth="1"/>
    <col min="7939" max="7953" width="9" customWidth="1"/>
    <col min="7954" max="8191" width="9.140625" customWidth="1"/>
    <col min="8192" max="8193" width="9" customWidth="1"/>
    <col min="8194" max="8194" width="27.5703125" customWidth="1"/>
    <col min="8195" max="8209" width="9" customWidth="1"/>
    <col min="8210" max="8447" width="9.140625" customWidth="1"/>
    <col min="8448" max="8449" width="9" customWidth="1"/>
    <col min="8450" max="8450" width="27.5703125" customWidth="1"/>
    <col min="8451" max="8465" width="9" customWidth="1"/>
    <col min="8466" max="8703" width="9.140625" customWidth="1"/>
    <col min="8704" max="8705" width="9" customWidth="1"/>
    <col min="8706" max="8706" width="27.5703125" customWidth="1"/>
    <col min="8707" max="8721" width="9" customWidth="1"/>
    <col min="8722" max="8959" width="9.140625" customWidth="1"/>
    <col min="8960" max="8961" width="9" customWidth="1"/>
    <col min="8962" max="8962" width="27.5703125" customWidth="1"/>
    <col min="8963" max="8977" width="9" customWidth="1"/>
    <col min="8978" max="9215" width="9.140625" customWidth="1"/>
    <col min="9216" max="9217" width="9" customWidth="1"/>
    <col min="9218" max="9218" width="27.5703125" customWidth="1"/>
    <col min="9219" max="9233" width="9" customWidth="1"/>
    <col min="9234" max="9471" width="9.140625" customWidth="1"/>
    <col min="9472" max="9473" width="9" customWidth="1"/>
    <col min="9474" max="9474" width="27.5703125" customWidth="1"/>
    <col min="9475" max="9489" width="9" customWidth="1"/>
    <col min="9490" max="9727" width="9.140625" customWidth="1"/>
    <col min="9728" max="9729" width="9" customWidth="1"/>
    <col min="9730" max="9730" width="27.5703125" customWidth="1"/>
    <col min="9731" max="9745" width="9" customWidth="1"/>
    <col min="9746" max="9983" width="9.140625" customWidth="1"/>
    <col min="9984" max="9985" width="9" customWidth="1"/>
    <col min="9986" max="9986" width="27.5703125" customWidth="1"/>
    <col min="9987" max="10001" width="9" customWidth="1"/>
    <col min="10002" max="10239" width="9.140625" customWidth="1"/>
    <col min="10240" max="10241" width="9" customWidth="1"/>
    <col min="10242" max="10242" width="27.5703125" customWidth="1"/>
    <col min="10243" max="10257" width="9" customWidth="1"/>
    <col min="10258" max="10495" width="9.140625" customWidth="1"/>
    <col min="10496" max="10497" width="9" customWidth="1"/>
    <col min="10498" max="10498" width="27.5703125" customWidth="1"/>
    <col min="10499" max="10513" width="9" customWidth="1"/>
    <col min="10514" max="10751" width="9.140625" customWidth="1"/>
    <col min="10752" max="10753" width="9" customWidth="1"/>
    <col min="10754" max="10754" width="27.5703125" customWidth="1"/>
    <col min="10755" max="10769" width="9" customWidth="1"/>
    <col min="10770" max="11007" width="9.140625" customWidth="1"/>
    <col min="11008" max="11009" width="9" customWidth="1"/>
    <col min="11010" max="11010" width="27.5703125" customWidth="1"/>
    <col min="11011" max="11025" width="9" customWidth="1"/>
    <col min="11026" max="11263" width="9.140625" customWidth="1"/>
    <col min="11264" max="11265" width="9" customWidth="1"/>
    <col min="11266" max="11266" width="27.5703125" customWidth="1"/>
    <col min="11267" max="11281" width="9" customWidth="1"/>
    <col min="11282" max="11519" width="9.140625" customWidth="1"/>
    <col min="11520" max="11521" width="9" customWidth="1"/>
    <col min="11522" max="11522" width="27.5703125" customWidth="1"/>
    <col min="11523" max="11537" width="9" customWidth="1"/>
    <col min="11538" max="11775" width="9.140625" customWidth="1"/>
    <col min="11776" max="11777" width="9" customWidth="1"/>
    <col min="11778" max="11778" width="27.5703125" customWidth="1"/>
    <col min="11779" max="11793" width="9" customWidth="1"/>
    <col min="11794" max="12031" width="9.140625" customWidth="1"/>
    <col min="12032" max="12033" width="9" customWidth="1"/>
    <col min="12034" max="12034" width="27.5703125" customWidth="1"/>
    <col min="12035" max="12049" width="9" customWidth="1"/>
    <col min="12050" max="12287" width="9.140625" customWidth="1"/>
    <col min="12288" max="12289" width="9" customWidth="1"/>
    <col min="12290" max="12290" width="27.5703125" customWidth="1"/>
    <col min="12291" max="12305" width="9" customWidth="1"/>
    <col min="12306" max="12543" width="9.140625" customWidth="1"/>
    <col min="12544" max="12545" width="9" customWidth="1"/>
    <col min="12546" max="12546" width="27.5703125" customWidth="1"/>
    <col min="12547" max="12561" width="9" customWidth="1"/>
    <col min="12562" max="12799" width="9.140625" customWidth="1"/>
    <col min="12800" max="12801" width="9" customWidth="1"/>
    <col min="12802" max="12802" width="27.5703125" customWidth="1"/>
    <col min="12803" max="12817" width="9" customWidth="1"/>
    <col min="12818" max="13055" width="9.140625" customWidth="1"/>
    <col min="13056" max="13057" width="9" customWidth="1"/>
    <col min="13058" max="13058" width="27.5703125" customWidth="1"/>
    <col min="13059" max="13073" width="9" customWidth="1"/>
    <col min="13074" max="13311" width="9.140625" customWidth="1"/>
    <col min="13312" max="13313" width="9" customWidth="1"/>
    <col min="13314" max="13314" width="27.5703125" customWidth="1"/>
    <col min="13315" max="13329" width="9" customWidth="1"/>
    <col min="13330" max="13567" width="9.140625" customWidth="1"/>
    <col min="13568" max="13569" width="9" customWidth="1"/>
    <col min="13570" max="13570" width="27.5703125" customWidth="1"/>
    <col min="13571" max="13585" width="9" customWidth="1"/>
    <col min="13586" max="13823" width="9.140625" customWidth="1"/>
    <col min="13824" max="13825" width="9" customWidth="1"/>
    <col min="13826" max="13826" width="27.5703125" customWidth="1"/>
    <col min="13827" max="13841" width="9" customWidth="1"/>
    <col min="13842" max="14079" width="9.140625" customWidth="1"/>
    <col min="14080" max="14081" width="9" customWidth="1"/>
    <col min="14082" max="14082" width="27.5703125" customWidth="1"/>
    <col min="14083" max="14097" width="9" customWidth="1"/>
    <col min="14098" max="14335" width="9.140625" customWidth="1"/>
    <col min="14336" max="14337" width="9" customWidth="1"/>
    <col min="14338" max="14338" width="27.5703125" customWidth="1"/>
    <col min="14339" max="14353" width="9" customWidth="1"/>
    <col min="14354" max="14591" width="9.140625" customWidth="1"/>
    <col min="14592" max="14593" width="9" customWidth="1"/>
    <col min="14594" max="14594" width="27.5703125" customWidth="1"/>
    <col min="14595" max="14609" width="9" customWidth="1"/>
    <col min="14610" max="14847" width="9.140625" customWidth="1"/>
    <col min="14848" max="14849" width="9" customWidth="1"/>
    <col min="14850" max="14850" width="27.5703125" customWidth="1"/>
    <col min="14851" max="14865" width="9" customWidth="1"/>
    <col min="14866" max="15103" width="9.140625" customWidth="1"/>
    <col min="15104" max="15105" width="9" customWidth="1"/>
    <col min="15106" max="15106" width="27.5703125" customWidth="1"/>
    <col min="15107" max="15121" width="9" customWidth="1"/>
    <col min="15122" max="15359" width="9.140625" customWidth="1"/>
    <col min="15360" max="15361" width="9" customWidth="1"/>
    <col min="15362" max="15362" width="27.5703125" customWidth="1"/>
    <col min="15363" max="15377" width="9" customWidth="1"/>
    <col min="15378" max="15615" width="9.140625" customWidth="1"/>
    <col min="15616" max="15617" width="9" customWidth="1"/>
    <col min="15618" max="15618" width="27.5703125" customWidth="1"/>
    <col min="15619" max="15633" width="9" customWidth="1"/>
    <col min="15634" max="15871" width="9.140625" customWidth="1"/>
    <col min="15872" max="15873" width="9" customWidth="1"/>
    <col min="15874" max="15874" width="27.5703125" customWidth="1"/>
    <col min="15875" max="15889" width="9" customWidth="1"/>
    <col min="15890" max="16127" width="9.140625" customWidth="1"/>
    <col min="16128" max="16129" width="9" customWidth="1"/>
    <col min="16130" max="16130" width="27.5703125" customWidth="1"/>
    <col min="16131" max="16145" width="9" customWidth="1"/>
    <col min="16146" max="16383" width="9.140625" customWidth="1"/>
  </cols>
  <sheetData>
    <row r="1" spans="1:17" ht="57.75" customHeight="1" x14ac:dyDescent="0.25">
      <c r="N1" s="493" t="s">
        <v>2232</v>
      </c>
      <c r="O1" s="493"/>
      <c r="P1" s="493"/>
      <c r="Q1" s="493"/>
    </row>
    <row r="2" spans="1:17" ht="33.950000000000003" customHeight="1" x14ac:dyDescent="0.25">
      <c r="A2" s="506" t="s">
        <v>2102</v>
      </c>
      <c r="B2" s="506"/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506"/>
      <c r="Q2" s="506"/>
    </row>
    <row r="3" spans="1:17" ht="38.450000000000003" customHeight="1" x14ac:dyDescent="0.25">
      <c r="A3" s="497" t="s">
        <v>253</v>
      </c>
      <c r="B3" s="497" t="s">
        <v>1</v>
      </c>
      <c r="C3" s="507" t="s">
        <v>2103</v>
      </c>
      <c r="D3" s="507"/>
      <c r="E3" s="507"/>
      <c r="F3" s="507"/>
      <c r="G3" s="508" t="s">
        <v>91</v>
      </c>
      <c r="H3" s="510" t="s">
        <v>2104</v>
      </c>
      <c r="I3" s="510"/>
      <c r="J3" s="510"/>
      <c r="K3" s="510"/>
      <c r="L3" s="511" t="s">
        <v>91</v>
      </c>
      <c r="M3" s="513" t="s">
        <v>2105</v>
      </c>
      <c r="N3" s="513"/>
      <c r="O3" s="513"/>
      <c r="P3" s="513"/>
      <c r="Q3" s="514" t="s">
        <v>91</v>
      </c>
    </row>
    <row r="4" spans="1:17" ht="45" x14ac:dyDescent="0.25">
      <c r="A4" s="498"/>
      <c r="B4" s="498"/>
      <c r="C4" s="286" t="s">
        <v>2106</v>
      </c>
      <c r="D4" s="286" t="s">
        <v>2107</v>
      </c>
      <c r="E4" s="286" t="s">
        <v>2108</v>
      </c>
      <c r="F4" s="286" t="s">
        <v>2109</v>
      </c>
      <c r="G4" s="509"/>
      <c r="H4" s="286" t="s">
        <v>2106</v>
      </c>
      <c r="I4" s="286" t="s">
        <v>2107</v>
      </c>
      <c r="J4" s="286" t="s">
        <v>2108</v>
      </c>
      <c r="K4" s="286" t="s">
        <v>2109</v>
      </c>
      <c r="L4" s="512"/>
      <c r="M4" s="286" t="s">
        <v>2106</v>
      </c>
      <c r="N4" s="286" t="s">
        <v>2107</v>
      </c>
      <c r="O4" s="286" t="s">
        <v>2108</v>
      </c>
      <c r="P4" s="286" t="s">
        <v>2109</v>
      </c>
      <c r="Q4" s="515"/>
    </row>
    <row r="5" spans="1:17" ht="26.25" x14ac:dyDescent="0.25">
      <c r="A5" s="287" t="s">
        <v>268</v>
      </c>
      <c r="B5" s="287" t="s">
        <v>34</v>
      </c>
      <c r="C5" s="288">
        <v>14213</v>
      </c>
      <c r="D5" s="288">
        <v>5508</v>
      </c>
      <c r="E5" s="289">
        <v>620</v>
      </c>
      <c r="F5" s="288">
        <v>2854</v>
      </c>
      <c r="G5" s="290">
        <v>23195</v>
      </c>
      <c r="H5" s="288">
        <v>15937</v>
      </c>
      <c r="I5" s="288">
        <v>6172</v>
      </c>
      <c r="J5" s="289">
        <v>702</v>
      </c>
      <c r="K5" s="288">
        <v>3239</v>
      </c>
      <c r="L5" s="291" t="s">
        <v>2110</v>
      </c>
      <c r="M5" s="288">
        <v>30150</v>
      </c>
      <c r="N5" s="288">
        <v>11680</v>
      </c>
      <c r="O5" s="288">
        <v>1322</v>
      </c>
      <c r="P5" s="288">
        <v>6093</v>
      </c>
      <c r="Q5" s="292">
        <v>49245</v>
      </c>
    </row>
    <row r="6" spans="1:17" ht="26.25" x14ac:dyDescent="0.25">
      <c r="A6" s="287" t="s">
        <v>280</v>
      </c>
      <c r="B6" s="287" t="s">
        <v>35</v>
      </c>
      <c r="C6" s="288">
        <v>3827</v>
      </c>
      <c r="D6" s="289">
        <v>546</v>
      </c>
      <c r="E6" s="289">
        <v>934</v>
      </c>
      <c r="F6" s="288">
        <v>1199</v>
      </c>
      <c r="G6" s="290">
        <v>6506</v>
      </c>
      <c r="H6" s="288">
        <v>4308</v>
      </c>
      <c r="I6" s="289">
        <v>610</v>
      </c>
      <c r="J6" s="288">
        <v>1057</v>
      </c>
      <c r="K6" s="288">
        <v>1339</v>
      </c>
      <c r="L6" s="291" t="s">
        <v>2111</v>
      </c>
      <c r="M6" s="288">
        <v>8135</v>
      </c>
      <c r="N6" s="288">
        <v>1156</v>
      </c>
      <c r="O6" s="288">
        <v>1991</v>
      </c>
      <c r="P6" s="288">
        <v>2538</v>
      </c>
      <c r="Q6" s="292">
        <v>13820</v>
      </c>
    </row>
    <row r="7" spans="1:17" x14ac:dyDescent="0.25">
      <c r="A7" s="287" t="s">
        <v>284</v>
      </c>
      <c r="B7" s="287" t="s">
        <v>36</v>
      </c>
      <c r="C7" s="288">
        <v>73571</v>
      </c>
      <c r="D7" s="288">
        <v>4062</v>
      </c>
      <c r="E7" s="288">
        <v>2708</v>
      </c>
      <c r="F7" s="288">
        <v>11775</v>
      </c>
      <c r="G7" s="290">
        <v>92116</v>
      </c>
      <c r="H7" s="288">
        <v>96337</v>
      </c>
      <c r="I7" s="288">
        <v>5337</v>
      </c>
      <c r="J7" s="288">
        <v>3568</v>
      </c>
      <c r="K7" s="288">
        <v>15469</v>
      </c>
      <c r="L7" s="291" t="s">
        <v>2112</v>
      </c>
      <c r="M7" s="288">
        <v>169908</v>
      </c>
      <c r="N7" s="288">
        <v>9399</v>
      </c>
      <c r="O7" s="288">
        <v>6276</v>
      </c>
      <c r="P7" s="288">
        <v>27244</v>
      </c>
      <c r="Q7" s="292">
        <v>212827</v>
      </c>
    </row>
    <row r="8" spans="1:17" x14ac:dyDescent="0.25">
      <c r="A8" s="287" t="s">
        <v>296</v>
      </c>
      <c r="B8" s="287" t="s">
        <v>37</v>
      </c>
      <c r="C8" s="288">
        <v>59656</v>
      </c>
      <c r="D8" s="288">
        <v>6444</v>
      </c>
      <c r="E8" s="288">
        <v>5946</v>
      </c>
      <c r="F8" s="288">
        <v>17556</v>
      </c>
      <c r="G8" s="290">
        <v>89602</v>
      </c>
      <c r="H8" s="288">
        <v>88401</v>
      </c>
      <c r="I8" s="288">
        <v>9554</v>
      </c>
      <c r="J8" s="288">
        <v>8787</v>
      </c>
      <c r="K8" s="288">
        <v>25966</v>
      </c>
      <c r="L8" s="291" t="s">
        <v>2113</v>
      </c>
      <c r="M8" s="288">
        <v>148057</v>
      </c>
      <c r="N8" s="288">
        <v>15998</v>
      </c>
      <c r="O8" s="288">
        <v>14733</v>
      </c>
      <c r="P8" s="288">
        <v>43522</v>
      </c>
      <c r="Q8" s="292">
        <v>222310</v>
      </c>
    </row>
    <row r="9" spans="1:17" x14ac:dyDescent="0.25">
      <c r="A9" s="287" t="s">
        <v>307</v>
      </c>
      <c r="B9" s="287" t="s">
        <v>38</v>
      </c>
      <c r="C9" s="288">
        <v>90404</v>
      </c>
      <c r="D9" s="288">
        <v>9120</v>
      </c>
      <c r="E9" s="288">
        <v>2847</v>
      </c>
      <c r="F9" s="288">
        <v>9784</v>
      </c>
      <c r="G9" s="290">
        <v>112155</v>
      </c>
      <c r="H9" s="288">
        <v>143502</v>
      </c>
      <c r="I9" s="288">
        <v>14486</v>
      </c>
      <c r="J9" s="288">
        <v>4539</v>
      </c>
      <c r="K9" s="288">
        <v>15610</v>
      </c>
      <c r="L9" s="291" t="s">
        <v>2114</v>
      </c>
      <c r="M9" s="288">
        <v>233906</v>
      </c>
      <c r="N9" s="288">
        <v>23606</v>
      </c>
      <c r="O9" s="288">
        <v>7386</v>
      </c>
      <c r="P9" s="288">
        <v>25394</v>
      </c>
      <c r="Q9" s="292">
        <v>290292</v>
      </c>
    </row>
    <row r="10" spans="1:17" x14ac:dyDescent="0.25">
      <c r="A10" s="287" t="s">
        <v>318</v>
      </c>
      <c r="B10" s="287" t="s">
        <v>39</v>
      </c>
      <c r="C10" s="288">
        <v>58339</v>
      </c>
      <c r="D10" s="288">
        <v>10643</v>
      </c>
      <c r="E10" s="288">
        <v>2462</v>
      </c>
      <c r="F10" s="288">
        <v>14799</v>
      </c>
      <c r="G10" s="290">
        <v>86243</v>
      </c>
      <c r="H10" s="288">
        <v>102509</v>
      </c>
      <c r="I10" s="288">
        <v>18619</v>
      </c>
      <c r="J10" s="288">
        <v>4347</v>
      </c>
      <c r="K10" s="288">
        <v>26173</v>
      </c>
      <c r="L10" s="291" t="s">
        <v>2115</v>
      </c>
      <c r="M10" s="288">
        <v>160848</v>
      </c>
      <c r="N10" s="288">
        <v>29262</v>
      </c>
      <c r="O10" s="288">
        <v>6809</v>
      </c>
      <c r="P10" s="288">
        <v>40972</v>
      </c>
      <c r="Q10" s="292">
        <v>237891</v>
      </c>
    </row>
    <row r="11" spans="1:17" x14ac:dyDescent="0.25">
      <c r="A11" s="287" t="s">
        <v>328</v>
      </c>
      <c r="B11" s="287" t="s">
        <v>40</v>
      </c>
      <c r="C11" s="288">
        <v>13687</v>
      </c>
      <c r="D11" s="288">
        <v>1267</v>
      </c>
      <c r="E11" s="289">
        <v>643</v>
      </c>
      <c r="F11" s="288">
        <v>2190</v>
      </c>
      <c r="G11" s="290">
        <v>17787</v>
      </c>
      <c r="H11" s="288">
        <v>146677</v>
      </c>
      <c r="I11" s="288">
        <v>13533</v>
      </c>
      <c r="J11" s="288">
        <v>6870</v>
      </c>
      <c r="K11" s="288">
        <v>23468</v>
      </c>
      <c r="L11" s="291" t="s">
        <v>2116</v>
      </c>
      <c r="M11" s="288">
        <v>160364</v>
      </c>
      <c r="N11" s="288">
        <v>14800</v>
      </c>
      <c r="O11" s="288">
        <v>7513</v>
      </c>
      <c r="P11" s="288">
        <v>25658</v>
      </c>
      <c r="Q11" s="292">
        <v>208335</v>
      </c>
    </row>
    <row r="12" spans="1:17" ht="26.25" x14ac:dyDescent="0.25">
      <c r="A12" s="287" t="s">
        <v>329</v>
      </c>
      <c r="B12" s="287" t="s">
        <v>41</v>
      </c>
      <c r="C12" s="288">
        <v>87683</v>
      </c>
      <c r="D12" s="288">
        <v>14123</v>
      </c>
      <c r="E12" s="288">
        <v>3735</v>
      </c>
      <c r="F12" s="288">
        <v>13326</v>
      </c>
      <c r="G12" s="290">
        <v>118867</v>
      </c>
      <c r="H12" s="288">
        <v>149991</v>
      </c>
      <c r="I12" s="288">
        <v>24173</v>
      </c>
      <c r="J12" s="288">
        <v>6433</v>
      </c>
      <c r="K12" s="288">
        <v>23038</v>
      </c>
      <c r="L12" s="291" t="s">
        <v>2117</v>
      </c>
      <c r="M12" s="288">
        <v>237674</v>
      </c>
      <c r="N12" s="288">
        <v>38296</v>
      </c>
      <c r="O12" s="288">
        <v>10168</v>
      </c>
      <c r="P12" s="288">
        <v>36364</v>
      </c>
      <c r="Q12" s="292">
        <v>322502</v>
      </c>
    </row>
    <row r="13" spans="1:17" x14ac:dyDescent="0.25">
      <c r="A13" s="287" t="s">
        <v>341</v>
      </c>
      <c r="B13" s="287" t="s">
        <v>45</v>
      </c>
      <c r="C13" s="288">
        <v>43955</v>
      </c>
      <c r="D13" s="288">
        <v>2814</v>
      </c>
      <c r="E13" s="289">
        <v>837</v>
      </c>
      <c r="F13" s="288">
        <v>22915</v>
      </c>
      <c r="G13" s="290">
        <v>70521</v>
      </c>
      <c r="H13" s="288">
        <v>53873</v>
      </c>
      <c r="I13" s="288">
        <v>3435</v>
      </c>
      <c r="J13" s="288">
        <v>1023</v>
      </c>
      <c r="K13" s="288">
        <v>28671</v>
      </c>
      <c r="L13" s="291" t="s">
        <v>2118</v>
      </c>
      <c r="M13" s="288">
        <v>97828</v>
      </c>
      <c r="N13" s="288">
        <v>6249</v>
      </c>
      <c r="O13" s="288">
        <v>1860</v>
      </c>
      <c r="P13" s="288">
        <v>51586</v>
      </c>
      <c r="Q13" s="292">
        <v>157523</v>
      </c>
    </row>
    <row r="14" spans="1:17" x14ac:dyDescent="0.25">
      <c r="A14" s="287" t="s">
        <v>353</v>
      </c>
      <c r="B14" s="287" t="s">
        <v>42</v>
      </c>
      <c r="C14" s="288">
        <v>19687</v>
      </c>
      <c r="D14" s="288">
        <v>2983</v>
      </c>
      <c r="E14" s="289">
        <v>490</v>
      </c>
      <c r="F14" s="288">
        <v>8087</v>
      </c>
      <c r="G14" s="290">
        <v>31247</v>
      </c>
      <c r="H14" s="288">
        <v>18974</v>
      </c>
      <c r="I14" s="288">
        <v>2842</v>
      </c>
      <c r="J14" s="289">
        <v>678</v>
      </c>
      <c r="K14" s="288">
        <v>7790</v>
      </c>
      <c r="L14" s="291" t="s">
        <v>2119</v>
      </c>
      <c r="M14" s="288">
        <v>38661</v>
      </c>
      <c r="N14" s="288">
        <v>5825</v>
      </c>
      <c r="O14" s="288">
        <v>1168</v>
      </c>
      <c r="P14" s="288">
        <v>15877</v>
      </c>
      <c r="Q14" s="292">
        <v>61531</v>
      </c>
    </row>
    <row r="15" spans="1:17" x14ac:dyDescent="0.25">
      <c r="A15" s="287" t="s">
        <v>360</v>
      </c>
      <c r="B15" s="287" t="s">
        <v>43</v>
      </c>
      <c r="C15" s="288">
        <v>34598</v>
      </c>
      <c r="D15" s="288">
        <v>3887</v>
      </c>
      <c r="E15" s="288">
        <v>1401</v>
      </c>
      <c r="F15" s="288">
        <v>12178</v>
      </c>
      <c r="G15" s="290">
        <v>52064</v>
      </c>
      <c r="H15" s="288">
        <v>42080</v>
      </c>
      <c r="I15" s="288">
        <v>4728</v>
      </c>
      <c r="J15" s="288">
        <v>1700</v>
      </c>
      <c r="K15" s="288">
        <v>14832</v>
      </c>
      <c r="L15" s="291" t="s">
        <v>2120</v>
      </c>
      <c r="M15" s="288">
        <v>76678</v>
      </c>
      <c r="N15" s="288">
        <v>8615</v>
      </c>
      <c r="O15" s="288">
        <v>3101</v>
      </c>
      <c r="P15" s="288">
        <v>27010</v>
      </c>
      <c r="Q15" s="292">
        <v>115404</v>
      </c>
    </row>
    <row r="16" spans="1:17" x14ac:dyDescent="0.25">
      <c r="A16" s="287" t="s">
        <v>367</v>
      </c>
      <c r="B16" s="287" t="s">
        <v>44</v>
      </c>
      <c r="C16" s="288">
        <v>27591</v>
      </c>
      <c r="D16" s="288">
        <v>4662</v>
      </c>
      <c r="E16" s="289">
        <v>652</v>
      </c>
      <c r="F16" s="288">
        <v>10871</v>
      </c>
      <c r="G16" s="290">
        <v>43776</v>
      </c>
      <c r="H16" s="288">
        <v>34353</v>
      </c>
      <c r="I16" s="288">
        <v>5825</v>
      </c>
      <c r="J16" s="289">
        <v>816</v>
      </c>
      <c r="K16" s="288">
        <v>13539</v>
      </c>
      <c r="L16" s="291" t="s">
        <v>2121</v>
      </c>
      <c r="M16" s="288">
        <v>61944</v>
      </c>
      <c r="N16" s="288">
        <v>10487</v>
      </c>
      <c r="O16" s="288">
        <v>1468</v>
      </c>
      <c r="P16" s="288">
        <v>24410</v>
      </c>
      <c r="Q16" s="292">
        <v>98309</v>
      </c>
    </row>
    <row r="17" spans="1:17" x14ac:dyDescent="0.25">
      <c r="A17" s="287" t="s">
        <v>369</v>
      </c>
      <c r="B17" s="287" t="s">
        <v>97</v>
      </c>
      <c r="C17" s="288">
        <v>44524</v>
      </c>
      <c r="D17" s="288">
        <v>4116</v>
      </c>
      <c r="E17" s="289">
        <v>791</v>
      </c>
      <c r="F17" s="288">
        <v>16594</v>
      </c>
      <c r="G17" s="290">
        <v>66025</v>
      </c>
      <c r="H17" s="288">
        <v>77571</v>
      </c>
      <c r="I17" s="288">
        <v>7173</v>
      </c>
      <c r="J17" s="288">
        <v>1365</v>
      </c>
      <c r="K17" s="288">
        <v>29186</v>
      </c>
      <c r="L17" s="291" t="s">
        <v>2122</v>
      </c>
      <c r="M17" s="288">
        <v>122095</v>
      </c>
      <c r="N17" s="288">
        <v>11289</v>
      </c>
      <c r="O17" s="288">
        <v>2156</v>
      </c>
      <c r="P17" s="288">
        <v>45780</v>
      </c>
      <c r="Q17" s="292">
        <v>181320</v>
      </c>
    </row>
    <row r="18" spans="1:17" ht="39" x14ac:dyDescent="0.25">
      <c r="A18" s="287" t="s">
        <v>370</v>
      </c>
      <c r="B18" s="287" t="s">
        <v>89</v>
      </c>
      <c r="C18" s="288">
        <v>33383</v>
      </c>
      <c r="D18" s="288">
        <v>29877</v>
      </c>
      <c r="E18" s="289">
        <v>259</v>
      </c>
      <c r="F18" s="288">
        <v>22322</v>
      </c>
      <c r="G18" s="290">
        <v>85841</v>
      </c>
      <c r="H18" s="288">
        <v>39755</v>
      </c>
      <c r="I18" s="288">
        <v>35732</v>
      </c>
      <c r="J18" s="289">
        <v>309</v>
      </c>
      <c r="K18" s="288">
        <v>26804</v>
      </c>
      <c r="L18" s="291" t="s">
        <v>2123</v>
      </c>
      <c r="M18" s="288">
        <v>73138</v>
      </c>
      <c r="N18" s="288">
        <v>65609</v>
      </c>
      <c r="O18" s="289">
        <v>568</v>
      </c>
      <c r="P18" s="288">
        <v>49126</v>
      </c>
      <c r="Q18" s="292">
        <v>188441</v>
      </c>
    </row>
    <row r="19" spans="1:17" x14ac:dyDescent="0.25">
      <c r="A19" s="287" t="s">
        <v>376</v>
      </c>
      <c r="B19" s="287" t="s">
        <v>98</v>
      </c>
      <c r="C19" s="288">
        <v>17966</v>
      </c>
      <c r="D19" s="288">
        <v>8728</v>
      </c>
      <c r="E19" s="289">
        <v>73</v>
      </c>
      <c r="F19" s="288">
        <v>5935</v>
      </c>
      <c r="G19" s="290">
        <v>32702</v>
      </c>
      <c r="H19" s="288">
        <v>35295</v>
      </c>
      <c r="I19" s="288">
        <v>17105</v>
      </c>
      <c r="J19" s="289">
        <v>142</v>
      </c>
      <c r="K19" s="288">
        <v>11819</v>
      </c>
      <c r="L19" s="291" t="s">
        <v>2124</v>
      </c>
      <c r="M19" s="288">
        <v>53261</v>
      </c>
      <c r="N19" s="288">
        <v>25833</v>
      </c>
      <c r="O19" s="289">
        <v>215</v>
      </c>
      <c r="P19" s="288">
        <v>17754</v>
      </c>
      <c r="Q19" s="292">
        <v>97063</v>
      </c>
    </row>
    <row r="20" spans="1:17" x14ac:dyDescent="0.25">
      <c r="A20" s="287" t="s">
        <v>377</v>
      </c>
      <c r="B20" s="287" t="s">
        <v>46</v>
      </c>
      <c r="C20" s="288">
        <v>34738</v>
      </c>
      <c r="D20" s="288">
        <v>1764</v>
      </c>
      <c r="E20" s="289">
        <v>36</v>
      </c>
      <c r="F20" s="288">
        <v>2075</v>
      </c>
      <c r="G20" s="290">
        <v>38613</v>
      </c>
      <c r="H20" s="288">
        <v>38212</v>
      </c>
      <c r="I20" s="288">
        <v>1931</v>
      </c>
      <c r="J20" s="289">
        <v>41</v>
      </c>
      <c r="K20" s="288">
        <v>2270</v>
      </c>
      <c r="L20" s="291" t="s">
        <v>2125</v>
      </c>
      <c r="M20" s="288">
        <v>72950</v>
      </c>
      <c r="N20" s="288">
        <v>3695</v>
      </c>
      <c r="O20" s="289">
        <v>77</v>
      </c>
      <c r="P20" s="288">
        <v>4345</v>
      </c>
      <c r="Q20" s="292">
        <v>81067</v>
      </c>
    </row>
    <row r="21" spans="1:17" x14ac:dyDescent="0.25">
      <c r="A21" s="287" t="s">
        <v>386</v>
      </c>
      <c r="B21" s="287" t="s">
        <v>47</v>
      </c>
      <c r="C21" s="288">
        <v>13679</v>
      </c>
      <c r="D21" s="289">
        <v>189</v>
      </c>
      <c r="E21" s="288">
        <v>15085</v>
      </c>
      <c r="F21" s="288">
        <v>3773</v>
      </c>
      <c r="G21" s="290">
        <v>32726</v>
      </c>
      <c r="H21" s="288">
        <v>18723</v>
      </c>
      <c r="I21" s="289">
        <v>259</v>
      </c>
      <c r="J21" s="288">
        <v>20735</v>
      </c>
      <c r="K21" s="288">
        <v>5196</v>
      </c>
      <c r="L21" s="291" t="s">
        <v>2126</v>
      </c>
      <c r="M21" s="288">
        <v>32402</v>
      </c>
      <c r="N21" s="289">
        <v>448</v>
      </c>
      <c r="O21" s="288">
        <v>35820</v>
      </c>
      <c r="P21" s="288">
        <v>8969</v>
      </c>
      <c r="Q21" s="292">
        <v>77639</v>
      </c>
    </row>
    <row r="22" spans="1:17" x14ac:dyDescent="0.25">
      <c r="A22" s="287" t="s">
        <v>393</v>
      </c>
      <c r="B22" s="287" t="s">
        <v>26</v>
      </c>
      <c r="C22" s="288">
        <v>22779</v>
      </c>
      <c r="D22" s="289">
        <v>134</v>
      </c>
      <c r="E22" s="288">
        <v>18015</v>
      </c>
      <c r="F22" s="288">
        <v>6617</v>
      </c>
      <c r="G22" s="290">
        <v>47545</v>
      </c>
      <c r="H22" s="288">
        <v>26908</v>
      </c>
      <c r="I22" s="289">
        <v>162</v>
      </c>
      <c r="J22" s="288">
        <v>21358</v>
      </c>
      <c r="K22" s="288">
        <v>7825</v>
      </c>
      <c r="L22" s="291" t="s">
        <v>2127</v>
      </c>
      <c r="M22" s="288">
        <v>49687</v>
      </c>
      <c r="N22" s="289">
        <v>296</v>
      </c>
      <c r="O22" s="288">
        <v>39373</v>
      </c>
      <c r="P22" s="288">
        <v>14442</v>
      </c>
      <c r="Q22" s="292">
        <v>103798</v>
      </c>
    </row>
    <row r="23" spans="1:17" ht="39" x14ac:dyDescent="0.25">
      <c r="A23" s="287" t="s">
        <v>398</v>
      </c>
      <c r="B23" s="287" t="s">
        <v>90</v>
      </c>
      <c r="C23" s="288">
        <v>71892</v>
      </c>
      <c r="D23" s="288">
        <v>1181</v>
      </c>
      <c r="E23" s="288">
        <v>49981</v>
      </c>
      <c r="F23" s="288">
        <v>6614</v>
      </c>
      <c r="G23" s="290">
        <v>129668</v>
      </c>
      <c r="H23" s="288">
        <v>98408</v>
      </c>
      <c r="I23" s="288">
        <v>1596</v>
      </c>
      <c r="J23" s="288">
        <v>68455</v>
      </c>
      <c r="K23" s="288">
        <v>9112</v>
      </c>
      <c r="L23" s="291" t="s">
        <v>2128</v>
      </c>
      <c r="M23" s="288">
        <v>170300</v>
      </c>
      <c r="N23" s="288">
        <v>2777</v>
      </c>
      <c r="O23" s="288">
        <v>118436</v>
      </c>
      <c r="P23" s="288">
        <v>15726</v>
      </c>
      <c r="Q23" s="292">
        <v>307239</v>
      </c>
    </row>
    <row r="24" spans="1:17" x14ac:dyDescent="0.25">
      <c r="A24" s="287" t="s">
        <v>408</v>
      </c>
      <c r="B24" s="287" t="s">
        <v>48</v>
      </c>
      <c r="C24" s="289">
        <v>307</v>
      </c>
      <c r="D24" s="289">
        <v>145</v>
      </c>
      <c r="E24" s="288">
        <v>17152</v>
      </c>
      <c r="F24" s="288">
        <v>12428</v>
      </c>
      <c r="G24" s="290">
        <v>30032</v>
      </c>
      <c r="H24" s="289">
        <v>353</v>
      </c>
      <c r="I24" s="289">
        <v>160</v>
      </c>
      <c r="J24" s="288">
        <v>19592</v>
      </c>
      <c r="K24" s="288">
        <v>14403</v>
      </c>
      <c r="L24" s="291" t="s">
        <v>2129</v>
      </c>
      <c r="M24" s="289">
        <v>660</v>
      </c>
      <c r="N24" s="289">
        <v>305</v>
      </c>
      <c r="O24" s="288">
        <v>36744</v>
      </c>
      <c r="P24" s="288">
        <v>26831</v>
      </c>
      <c r="Q24" s="292">
        <v>64540</v>
      </c>
    </row>
    <row r="25" spans="1:17" x14ac:dyDescent="0.25">
      <c r="A25" s="287" t="s">
        <v>412</v>
      </c>
      <c r="B25" s="287" t="s">
        <v>49</v>
      </c>
      <c r="C25" s="288">
        <v>20589</v>
      </c>
      <c r="D25" s="289">
        <v>77</v>
      </c>
      <c r="E25" s="289">
        <v>40</v>
      </c>
      <c r="F25" s="288">
        <v>2930</v>
      </c>
      <c r="G25" s="290">
        <v>23636</v>
      </c>
      <c r="H25" s="288">
        <v>25703</v>
      </c>
      <c r="I25" s="289">
        <v>97</v>
      </c>
      <c r="J25" s="289">
        <v>49</v>
      </c>
      <c r="K25" s="288">
        <v>3664</v>
      </c>
      <c r="L25" s="291" t="s">
        <v>2130</v>
      </c>
      <c r="M25" s="288">
        <v>46292</v>
      </c>
      <c r="N25" s="289">
        <v>174</v>
      </c>
      <c r="O25" s="289">
        <v>89</v>
      </c>
      <c r="P25" s="288">
        <v>6594</v>
      </c>
      <c r="Q25" s="292">
        <v>53149</v>
      </c>
    </row>
    <row r="26" spans="1:17" x14ac:dyDescent="0.25">
      <c r="A26" s="287" t="s">
        <v>420</v>
      </c>
      <c r="B26" s="287" t="s">
        <v>50</v>
      </c>
      <c r="C26" s="288">
        <v>1622</v>
      </c>
      <c r="D26" s="288">
        <v>7983</v>
      </c>
      <c r="E26" s="289">
        <v>932</v>
      </c>
      <c r="F26" s="288">
        <v>14838</v>
      </c>
      <c r="G26" s="290">
        <v>25375</v>
      </c>
      <c r="H26" s="288">
        <v>2059</v>
      </c>
      <c r="I26" s="288">
        <v>10057</v>
      </c>
      <c r="J26" s="288">
        <v>1162</v>
      </c>
      <c r="K26" s="288">
        <v>18614</v>
      </c>
      <c r="L26" s="291" t="s">
        <v>2131</v>
      </c>
      <c r="M26" s="288">
        <v>3681</v>
      </c>
      <c r="N26" s="288">
        <v>18040</v>
      </c>
      <c r="O26" s="288">
        <v>2094</v>
      </c>
      <c r="P26" s="288">
        <v>33452</v>
      </c>
      <c r="Q26" s="292">
        <v>57267</v>
      </c>
    </row>
    <row r="27" spans="1:17" x14ac:dyDescent="0.25">
      <c r="A27" s="287" t="s">
        <v>424</v>
      </c>
      <c r="B27" s="287" t="s">
        <v>51</v>
      </c>
      <c r="C27" s="289">
        <v>498</v>
      </c>
      <c r="D27" s="288">
        <v>3765</v>
      </c>
      <c r="E27" s="289">
        <v>94</v>
      </c>
      <c r="F27" s="288">
        <v>11065</v>
      </c>
      <c r="G27" s="290">
        <v>15422</v>
      </c>
      <c r="H27" s="289">
        <v>671</v>
      </c>
      <c r="I27" s="288">
        <v>5132</v>
      </c>
      <c r="J27" s="289">
        <v>127</v>
      </c>
      <c r="K27" s="288">
        <v>15116</v>
      </c>
      <c r="L27" s="291" t="s">
        <v>2132</v>
      </c>
      <c r="M27" s="288">
        <v>1169</v>
      </c>
      <c r="N27" s="288">
        <v>8897</v>
      </c>
      <c r="O27" s="289">
        <v>221</v>
      </c>
      <c r="P27" s="288">
        <v>26181</v>
      </c>
      <c r="Q27" s="292">
        <v>36468</v>
      </c>
    </row>
    <row r="28" spans="1:17" x14ac:dyDescent="0.25">
      <c r="A28" s="287" t="s">
        <v>425</v>
      </c>
      <c r="B28" s="287" t="s">
        <v>52</v>
      </c>
      <c r="C28" s="289">
        <v>401</v>
      </c>
      <c r="D28" s="289">
        <v>32</v>
      </c>
      <c r="E28" s="288">
        <v>14232</v>
      </c>
      <c r="F28" s="288">
        <v>4671</v>
      </c>
      <c r="G28" s="290">
        <v>19336</v>
      </c>
      <c r="H28" s="289">
        <v>586</v>
      </c>
      <c r="I28" s="289">
        <v>47</v>
      </c>
      <c r="J28" s="288">
        <v>21276</v>
      </c>
      <c r="K28" s="288">
        <v>7035</v>
      </c>
      <c r="L28" s="291" t="s">
        <v>2133</v>
      </c>
      <c r="M28" s="289">
        <v>987</v>
      </c>
      <c r="N28" s="289">
        <v>79</v>
      </c>
      <c r="O28" s="288">
        <v>35508</v>
      </c>
      <c r="P28" s="288">
        <v>11706</v>
      </c>
      <c r="Q28" s="292">
        <v>48280</v>
      </c>
    </row>
    <row r="29" spans="1:17" x14ac:dyDescent="0.25">
      <c r="A29" s="287" t="s">
        <v>426</v>
      </c>
      <c r="B29" s="287" t="s">
        <v>53</v>
      </c>
      <c r="C29" s="288">
        <v>20866</v>
      </c>
      <c r="D29" s="289">
        <v>296</v>
      </c>
      <c r="E29" s="289">
        <v>115</v>
      </c>
      <c r="F29" s="289">
        <v>544</v>
      </c>
      <c r="G29" s="290">
        <v>21821</v>
      </c>
      <c r="H29" s="288">
        <v>22630</v>
      </c>
      <c r="I29" s="289">
        <v>318</v>
      </c>
      <c r="J29" s="289">
        <v>126</v>
      </c>
      <c r="K29" s="289">
        <v>586</v>
      </c>
      <c r="L29" s="291" t="s">
        <v>2134</v>
      </c>
      <c r="M29" s="288">
        <v>43496</v>
      </c>
      <c r="N29" s="289">
        <v>614</v>
      </c>
      <c r="O29" s="289">
        <v>241</v>
      </c>
      <c r="P29" s="288">
        <v>1130</v>
      </c>
      <c r="Q29" s="292">
        <v>45481</v>
      </c>
    </row>
    <row r="30" spans="1:17" x14ac:dyDescent="0.25">
      <c r="A30" s="287" t="s">
        <v>427</v>
      </c>
      <c r="B30" s="287" t="s">
        <v>54</v>
      </c>
      <c r="C30" s="288">
        <v>38896</v>
      </c>
      <c r="D30" s="288">
        <v>3273</v>
      </c>
      <c r="E30" s="289">
        <v>67</v>
      </c>
      <c r="F30" s="288">
        <v>8801</v>
      </c>
      <c r="G30" s="290">
        <v>51037</v>
      </c>
      <c r="H30" s="288">
        <v>51885</v>
      </c>
      <c r="I30" s="288">
        <v>4354</v>
      </c>
      <c r="J30" s="289">
        <v>88</v>
      </c>
      <c r="K30" s="288">
        <v>11693</v>
      </c>
      <c r="L30" s="291" t="s">
        <v>2135</v>
      </c>
      <c r="M30" s="288">
        <v>90781</v>
      </c>
      <c r="N30" s="288">
        <v>7627</v>
      </c>
      <c r="O30" s="289">
        <v>155</v>
      </c>
      <c r="P30" s="288">
        <v>20494</v>
      </c>
      <c r="Q30" s="292">
        <v>119057</v>
      </c>
    </row>
    <row r="31" spans="1:17" x14ac:dyDescent="0.25">
      <c r="A31" s="287" t="s">
        <v>435</v>
      </c>
      <c r="B31" s="287" t="s">
        <v>55</v>
      </c>
      <c r="C31" s="288">
        <v>1300</v>
      </c>
      <c r="D31" s="289">
        <v>48</v>
      </c>
      <c r="E31" s="288">
        <v>9515</v>
      </c>
      <c r="F31" s="288">
        <v>7485</v>
      </c>
      <c r="G31" s="290">
        <v>18348</v>
      </c>
      <c r="H31" s="288">
        <v>1486</v>
      </c>
      <c r="I31" s="289">
        <v>56</v>
      </c>
      <c r="J31" s="288">
        <v>10915</v>
      </c>
      <c r="K31" s="288">
        <v>8533</v>
      </c>
      <c r="L31" s="291" t="s">
        <v>825</v>
      </c>
      <c r="M31" s="288">
        <v>2786</v>
      </c>
      <c r="N31" s="289">
        <v>104</v>
      </c>
      <c r="O31" s="288">
        <v>20430</v>
      </c>
      <c r="P31" s="288">
        <v>16018</v>
      </c>
      <c r="Q31" s="292">
        <v>39338</v>
      </c>
    </row>
    <row r="32" spans="1:17" x14ac:dyDescent="0.25">
      <c r="A32" s="287" t="s">
        <v>438</v>
      </c>
      <c r="B32" s="287" t="s">
        <v>56</v>
      </c>
      <c r="C32" s="288">
        <v>13604</v>
      </c>
      <c r="D32" s="289">
        <v>96</v>
      </c>
      <c r="E32" s="289">
        <v>18</v>
      </c>
      <c r="F32" s="288">
        <v>2947</v>
      </c>
      <c r="G32" s="290">
        <v>16665</v>
      </c>
      <c r="H32" s="288">
        <v>18999</v>
      </c>
      <c r="I32" s="289">
        <v>137</v>
      </c>
      <c r="J32" s="289">
        <v>26</v>
      </c>
      <c r="K32" s="288">
        <v>4226</v>
      </c>
      <c r="L32" s="291" t="s">
        <v>2136</v>
      </c>
      <c r="M32" s="288">
        <v>32603</v>
      </c>
      <c r="N32" s="289">
        <v>233</v>
      </c>
      <c r="O32" s="289">
        <v>44</v>
      </c>
      <c r="P32" s="288">
        <v>7173</v>
      </c>
      <c r="Q32" s="292">
        <v>40053</v>
      </c>
    </row>
    <row r="33" spans="1:17" x14ac:dyDescent="0.25">
      <c r="A33" s="287" t="s">
        <v>439</v>
      </c>
      <c r="B33" s="287" t="s">
        <v>57</v>
      </c>
      <c r="C33" s="288">
        <v>1327</v>
      </c>
      <c r="D33" s="288">
        <v>11695</v>
      </c>
      <c r="E33" s="289">
        <v>143</v>
      </c>
      <c r="F33" s="288">
        <v>20929</v>
      </c>
      <c r="G33" s="290">
        <v>34094</v>
      </c>
      <c r="H33" s="288">
        <v>1509</v>
      </c>
      <c r="I33" s="288">
        <v>13440</v>
      </c>
      <c r="J33" s="289">
        <v>167</v>
      </c>
      <c r="K33" s="288">
        <v>24391</v>
      </c>
      <c r="L33" s="291" t="s">
        <v>2137</v>
      </c>
      <c r="M33" s="288">
        <v>2836</v>
      </c>
      <c r="N33" s="288">
        <v>25135</v>
      </c>
      <c r="O33" s="289">
        <v>310</v>
      </c>
      <c r="P33" s="288">
        <v>45320</v>
      </c>
      <c r="Q33" s="292">
        <v>73601</v>
      </c>
    </row>
    <row r="34" spans="1:17" x14ac:dyDescent="0.25">
      <c r="A34" s="287" t="s">
        <v>442</v>
      </c>
      <c r="B34" s="287" t="s">
        <v>58</v>
      </c>
      <c r="C34" s="288">
        <v>22208</v>
      </c>
      <c r="D34" s="289">
        <v>284</v>
      </c>
      <c r="E34" s="289">
        <v>51</v>
      </c>
      <c r="F34" s="288">
        <v>3361</v>
      </c>
      <c r="G34" s="290">
        <v>25904</v>
      </c>
      <c r="H34" s="288">
        <v>21246</v>
      </c>
      <c r="I34" s="289">
        <v>265</v>
      </c>
      <c r="J34" s="289">
        <v>49</v>
      </c>
      <c r="K34" s="288">
        <v>3261</v>
      </c>
      <c r="L34" s="291" t="s">
        <v>2138</v>
      </c>
      <c r="M34" s="288">
        <v>43454</v>
      </c>
      <c r="N34" s="289">
        <v>549</v>
      </c>
      <c r="O34" s="289">
        <v>100</v>
      </c>
      <c r="P34" s="288">
        <v>6622</v>
      </c>
      <c r="Q34" s="292">
        <v>50725</v>
      </c>
    </row>
    <row r="35" spans="1:17" x14ac:dyDescent="0.25">
      <c r="A35" s="287" t="s">
        <v>446</v>
      </c>
      <c r="B35" s="287" t="s">
        <v>59</v>
      </c>
      <c r="C35" s="289">
        <v>276</v>
      </c>
      <c r="D35" s="289">
        <v>49</v>
      </c>
      <c r="E35" s="288">
        <v>8793</v>
      </c>
      <c r="F35" s="288">
        <v>12506</v>
      </c>
      <c r="G35" s="290">
        <v>21624</v>
      </c>
      <c r="H35" s="289">
        <v>339</v>
      </c>
      <c r="I35" s="289">
        <v>61</v>
      </c>
      <c r="J35" s="288">
        <v>10936</v>
      </c>
      <c r="K35" s="288">
        <v>15739</v>
      </c>
      <c r="L35" s="291" t="s">
        <v>2139</v>
      </c>
      <c r="M35" s="289">
        <v>615</v>
      </c>
      <c r="N35" s="289">
        <v>110</v>
      </c>
      <c r="O35" s="288">
        <v>19729</v>
      </c>
      <c r="P35" s="288">
        <v>28245</v>
      </c>
      <c r="Q35" s="292">
        <v>48699</v>
      </c>
    </row>
    <row r="36" spans="1:17" x14ac:dyDescent="0.25">
      <c r="A36" s="287" t="s">
        <v>452</v>
      </c>
      <c r="B36" s="287" t="s">
        <v>60</v>
      </c>
      <c r="C36" s="288">
        <v>17056</v>
      </c>
      <c r="D36" s="289">
        <v>167</v>
      </c>
      <c r="E36" s="289">
        <v>54</v>
      </c>
      <c r="F36" s="288">
        <v>21127</v>
      </c>
      <c r="G36" s="290">
        <v>38404</v>
      </c>
      <c r="H36" s="288">
        <v>26001</v>
      </c>
      <c r="I36" s="289">
        <v>254</v>
      </c>
      <c r="J36" s="289">
        <v>85</v>
      </c>
      <c r="K36" s="288">
        <v>32324</v>
      </c>
      <c r="L36" s="291" t="s">
        <v>2140</v>
      </c>
      <c r="M36" s="288">
        <v>43057</v>
      </c>
      <c r="N36" s="289">
        <v>421</v>
      </c>
      <c r="O36" s="289">
        <v>139</v>
      </c>
      <c r="P36" s="288">
        <v>53451</v>
      </c>
      <c r="Q36" s="292">
        <v>97068</v>
      </c>
    </row>
    <row r="37" spans="1:17" x14ac:dyDescent="0.25">
      <c r="A37" s="287" t="s">
        <v>460</v>
      </c>
      <c r="B37" s="287" t="s">
        <v>61</v>
      </c>
      <c r="C37" s="288">
        <v>1916</v>
      </c>
      <c r="D37" s="289">
        <v>64</v>
      </c>
      <c r="E37" s="288">
        <v>12128</v>
      </c>
      <c r="F37" s="288">
        <v>7104</v>
      </c>
      <c r="G37" s="290">
        <v>21212</v>
      </c>
      <c r="H37" s="288">
        <v>2237</v>
      </c>
      <c r="I37" s="289">
        <v>76</v>
      </c>
      <c r="J37" s="288">
        <v>14338</v>
      </c>
      <c r="K37" s="288">
        <v>8390</v>
      </c>
      <c r="L37" s="291" t="s">
        <v>2141</v>
      </c>
      <c r="M37" s="288">
        <v>4153</v>
      </c>
      <c r="N37" s="289">
        <v>140</v>
      </c>
      <c r="O37" s="288">
        <v>26466</v>
      </c>
      <c r="P37" s="288">
        <v>15494</v>
      </c>
      <c r="Q37" s="292">
        <v>46253</v>
      </c>
    </row>
    <row r="38" spans="1:17" x14ac:dyDescent="0.25">
      <c r="A38" s="287" t="s">
        <v>464</v>
      </c>
      <c r="B38" s="287" t="s">
        <v>62</v>
      </c>
      <c r="C38" s="289">
        <v>471</v>
      </c>
      <c r="D38" s="288">
        <v>15152</v>
      </c>
      <c r="E38" s="289">
        <v>104</v>
      </c>
      <c r="F38" s="289">
        <v>196</v>
      </c>
      <c r="G38" s="290">
        <v>15923</v>
      </c>
      <c r="H38" s="289">
        <v>513</v>
      </c>
      <c r="I38" s="288">
        <v>16576</v>
      </c>
      <c r="J38" s="289">
        <v>119</v>
      </c>
      <c r="K38" s="289">
        <v>217</v>
      </c>
      <c r="L38" s="291" t="s">
        <v>2142</v>
      </c>
      <c r="M38" s="289">
        <v>984</v>
      </c>
      <c r="N38" s="288">
        <v>31728</v>
      </c>
      <c r="O38" s="289">
        <v>223</v>
      </c>
      <c r="P38" s="289">
        <v>413</v>
      </c>
      <c r="Q38" s="292">
        <v>33348</v>
      </c>
    </row>
    <row r="39" spans="1:17" x14ac:dyDescent="0.25">
      <c r="A39" s="287" t="s">
        <v>467</v>
      </c>
      <c r="B39" s="287" t="s">
        <v>63</v>
      </c>
      <c r="C39" s="288">
        <v>28428</v>
      </c>
      <c r="D39" s="289">
        <v>366</v>
      </c>
      <c r="E39" s="289">
        <v>71</v>
      </c>
      <c r="F39" s="288">
        <v>10920</v>
      </c>
      <c r="G39" s="290">
        <v>39785</v>
      </c>
      <c r="H39" s="288">
        <v>30596</v>
      </c>
      <c r="I39" s="289">
        <v>397</v>
      </c>
      <c r="J39" s="289">
        <v>80</v>
      </c>
      <c r="K39" s="288">
        <v>11764</v>
      </c>
      <c r="L39" s="291" t="s">
        <v>2143</v>
      </c>
      <c r="M39" s="288">
        <v>59024</v>
      </c>
      <c r="N39" s="289">
        <v>763</v>
      </c>
      <c r="O39" s="289">
        <v>151</v>
      </c>
      <c r="P39" s="288">
        <v>22684</v>
      </c>
      <c r="Q39" s="292">
        <v>82622</v>
      </c>
    </row>
    <row r="40" spans="1:17" x14ac:dyDescent="0.25">
      <c r="A40" s="287" t="s">
        <v>471</v>
      </c>
      <c r="B40" s="287" t="s">
        <v>27</v>
      </c>
      <c r="C40" s="288">
        <v>1242</v>
      </c>
      <c r="D40" s="289">
        <v>542</v>
      </c>
      <c r="E40" s="288">
        <v>18140</v>
      </c>
      <c r="F40" s="288">
        <v>29125</v>
      </c>
      <c r="G40" s="290">
        <v>49049</v>
      </c>
      <c r="H40" s="288">
        <v>1246</v>
      </c>
      <c r="I40" s="289">
        <v>547</v>
      </c>
      <c r="J40" s="288">
        <v>18346</v>
      </c>
      <c r="K40" s="288">
        <v>29182</v>
      </c>
      <c r="L40" s="291" t="s">
        <v>2144</v>
      </c>
      <c r="M40" s="288">
        <v>2488</v>
      </c>
      <c r="N40" s="288">
        <v>1089</v>
      </c>
      <c r="O40" s="288">
        <v>36486</v>
      </c>
      <c r="P40" s="288">
        <v>58307</v>
      </c>
      <c r="Q40" s="292">
        <v>98370</v>
      </c>
    </row>
    <row r="41" spans="1:17" x14ac:dyDescent="0.25">
      <c r="A41" s="287" t="s">
        <v>475</v>
      </c>
      <c r="B41" s="287" t="s">
        <v>64</v>
      </c>
      <c r="C41" s="288">
        <v>25092</v>
      </c>
      <c r="D41" s="289">
        <v>379</v>
      </c>
      <c r="E41" s="289">
        <v>154</v>
      </c>
      <c r="F41" s="288">
        <v>3026</v>
      </c>
      <c r="G41" s="290">
        <v>28651</v>
      </c>
      <c r="H41" s="288">
        <v>27798</v>
      </c>
      <c r="I41" s="289">
        <v>427</v>
      </c>
      <c r="J41" s="289">
        <v>166</v>
      </c>
      <c r="K41" s="288">
        <v>3338</v>
      </c>
      <c r="L41" s="291" t="s">
        <v>2145</v>
      </c>
      <c r="M41" s="288">
        <v>52890</v>
      </c>
      <c r="N41" s="289">
        <v>806</v>
      </c>
      <c r="O41" s="289">
        <v>320</v>
      </c>
      <c r="P41" s="288">
        <v>6364</v>
      </c>
      <c r="Q41" s="292">
        <v>60380</v>
      </c>
    </row>
    <row r="42" spans="1:17" x14ac:dyDescent="0.25">
      <c r="A42" s="287" t="s">
        <v>481</v>
      </c>
      <c r="B42" s="287" t="s">
        <v>65</v>
      </c>
      <c r="C42" s="288">
        <v>32276</v>
      </c>
      <c r="D42" s="288">
        <v>26312</v>
      </c>
      <c r="E42" s="288">
        <v>1870</v>
      </c>
      <c r="F42" s="288">
        <v>21835</v>
      </c>
      <c r="G42" s="290">
        <v>82293</v>
      </c>
      <c r="H42" s="288">
        <v>52269</v>
      </c>
      <c r="I42" s="288">
        <v>42276</v>
      </c>
      <c r="J42" s="288">
        <v>3007</v>
      </c>
      <c r="K42" s="288">
        <v>35125</v>
      </c>
      <c r="L42" s="291" t="s">
        <v>2146</v>
      </c>
      <c r="M42" s="288">
        <v>84545</v>
      </c>
      <c r="N42" s="288">
        <v>68588</v>
      </c>
      <c r="O42" s="288">
        <v>4877</v>
      </c>
      <c r="P42" s="288">
        <v>56960</v>
      </c>
      <c r="Q42" s="292">
        <v>214970</v>
      </c>
    </row>
    <row r="43" spans="1:17" x14ac:dyDescent="0.25">
      <c r="A43" s="287" t="s">
        <v>490</v>
      </c>
      <c r="B43" s="287" t="s">
        <v>66</v>
      </c>
      <c r="C43" s="288">
        <v>1084</v>
      </c>
      <c r="D43" s="289">
        <v>45</v>
      </c>
      <c r="E43" s="288">
        <v>3679</v>
      </c>
      <c r="F43" s="288">
        <v>21046</v>
      </c>
      <c r="G43" s="290">
        <v>25854</v>
      </c>
      <c r="H43" s="288">
        <v>1494</v>
      </c>
      <c r="I43" s="289">
        <v>60</v>
      </c>
      <c r="J43" s="288">
        <v>5065</v>
      </c>
      <c r="K43" s="288">
        <v>28948</v>
      </c>
      <c r="L43" s="291" t="s">
        <v>2147</v>
      </c>
      <c r="M43" s="288">
        <v>2578</v>
      </c>
      <c r="N43" s="289">
        <v>105</v>
      </c>
      <c r="O43" s="288">
        <v>8744</v>
      </c>
      <c r="P43" s="288">
        <v>49994</v>
      </c>
      <c r="Q43" s="292">
        <v>61421</v>
      </c>
    </row>
    <row r="44" spans="1:17" x14ac:dyDescent="0.25">
      <c r="A44" s="287" t="s">
        <v>493</v>
      </c>
      <c r="B44" s="287" t="s">
        <v>67</v>
      </c>
      <c r="C44" s="288">
        <v>1687</v>
      </c>
      <c r="D44" s="288">
        <v>5563</v>
      </c>
      <c r="E44" s="289">
        <v>198</v>
      </c>
      <c r="F44" s="288">
        <v>26766</v>
      </c>
      <c r="G44" s="290">
        <v>34214</v>
      </c>
      <c r="H44" s="288">
        <v>1764</v>
      </c>
      <c r="I44" s="288">
        <v>5853</v>
      </c>
      <c r="J44" s="289">
        <v>213</v>
      </c>
      <c r="K44" s="288">
        <v>28305</v>
      </c>
      <c r="L44" s="291" t="s">
        <v>2148</v>
      </c>
      <c r="M44" s="288">
        <v>3451</v>
      </c>
      <c r="N44" s="288">
        <v>11416</v>
      </c>
      <c r="O44" s="289">
        <v>411</v>
      </c>
      <c r="P44" s="288">
        <v>55071</v>
      </c>
      <c r="Q44" s="292">
        <v>70349</v>
      </c>
    </row>
    <row r="45" spans="1:17" x14ac:dyDescent="0.25">
      <c r="A45" s="287" t="s">
        <v>499</v>
      </c>
      <c r="B45" s="287" t="s">
        <v>68</v>
      </c>
      <c r="C45" s="289">
        <v>589</v>
      </c>
      <c r="D45" s="288">
        <v>9388</v>
      </c>
      <c r="E45" s="289">
        <v>100</v>
      </c>
      <c r="F45" s="288">
        <v>17208</v>
      </c>
      <c r="G45" s="290">
        <v>27285</v>
      </c>
      <c r="H45" s="289">
        <v>446</v>
      </c>
      <c r="I45" s="288">
        <v>7149</v>
      </c>
      <c r="J45" s="289">
        <v>77</v>
      </c>
      <c r="K45" s="288">
        <v>13086</v>
      </c>
      <c r="L45" s="291" t="s">
        <v>2149</v>
      </c>
      <c r="M45" s="288">
        <v>1035</v>
      </c>
      <c r="N45" s="288">
        <v>16537</v>
      </c>
      <c r="O45" s="289">
        <v>177</v>
      </c>
      <c r="P45" s="288">
        <v>30294</v>
      </c>
      <c r="Q45" s="292">
        <v>48043</v>
      </c>
    </row>
    <row r="46" spans="1:17" x14ac:dyDescent="0.25">
      <c r="A46" s="287" t="s">
        <v>502</v>
      </c>
      <c r="B46" s="287" t="s">
        <v>69</v>
      </c>
      <c r="C46" s="288">
        <v>3376</v>
      </c>
      <c r="D46" s="288">
        <v>10037</v>
      </c>
      <c r="E46" s="289">
        <v>227</v>
      </c>
      <c r="F46" s="288">
        <v>21265</v>
      </c>
      <c r="G46" s="290">
        <v>34905</v>
      </c>
      <c r="H46" s="288">
        <v>3817</v>
      </c>
      <c r="I46" s="288">
        <v>11227</v>
      </c>
      <c r="J46" s="289">
        <v>258</v>
      </c>
      <c r="K46" s="288">
        <v>24037</v>
      </c>
      <c r="L46" s="291" t="s">
        <v>2150</v>
      </c>
      <c r="M46" s="288">
        <v>7193</v>
      </c>
      <c r="N46" s="288">
        <v>21264</v>
      </c>
      <c r="O46" s="289">
        <v>485</v>
      </c>
      <c r="P46" s="288">
        <v>45302</v>
      </c>
      <c r="Q46" s="292">
        <v>74244</v>
      </c>
    </row>
    <row r="47" spans="1:17" x14ac:dyDescent="0.25">
      <c r="A47" s="287" t="s">
        <v>509</v>
      </c>
      <c r="B47" s="287" t="s">
        <v>70</v>
      </c>
      <c r="C47" s="288">
        <v>38097</v>
      </c>
      <c r="D47" s="289">
        <v>464</v>
      </c>
      <c r="E47" s="289">
        <v>189</v>
      </c>
      <c r="F47" s="288">
        <v>4717</v>
      </c>
      <c r="G47" s="290">
        <v>43467</v>
      </c>
      <c r="H47" s="288">
        <v>51123</v>
      </c>
      <c r="I47" s="289">
        <v>624</v>
      </c>
      <c r="J47" s="289">
        <v>259</v>
      </c>
      <c r="K47" s="288">
        <v>6326</v>
      </c>
      <c r="L47" s="291" t="s">
        <v>2151</v>
      </c>
      <c r="M47" s="288">
        <v>89220</v>
      </c>
      <c r="N47" s="288">
        <v>1088</v>
      </c>
      <c r="O47" s="289">
        <v>448</v>
      </c>
      <c r="P47" s="288">
        <v>11043</v>
      </c>
      <c r="Q47" s="292">
        <v>101799</v>
      </c>
    </row>
    <row r="48" spans="1:17" x14ac:dyDescent="0.25">
      <c r="A48" s="287" t="s">
        <v>514</v>
      </c>
      <c r="B48" s="287" t="s">
        <v>71</v>
      </c>
      <c r="C48" s="288">
        <v>14339</v>
      </c>
      <c r="D48" s="289">
        <v>82</v>
      </c>
      <c r="E48" s="289">
        <v>44</v>
      </c>
      <c r="F48" s="288">
        <v>1528</v>
      </c>
      <c r="G48" s="290">
        <v>15993</v>
      </c>
      <c r="H48" s="288">
        <v>16359</v>
      </c>
      <c r="I48" s="289">
        <v>88</v>
      </c>
      <c r="J48" s="289">
        <v>53</v>
      </c>
      <c r="K48" s="288">
        <v>1680</v>
      </c>
      <c r="L48" s="291" t="s">
        <v>2152</v>
      </c>
      <c r="M48" s="288">
        <v>30698</v>
      </c>
      <c r="N48" s="289">
        <v>170</v>
      </c>
      <c r="O48" s="289">
        <v>97</v>
      </c>
      <c r="P48" s="288">
        <v>3208</v>
      </c>
      <c r="Q48" s="292">
        <v>34173</v>
      </c>
    </row>
    <row r="49" spans="1:17" x14ac:dyDescent="0.25">
      <c r="A49" s="287" t="s">
        <v>515</v>
      </c>
      <c r="B49" s="287" t="s">
        <v>72</v>
      </c>
      <c r="C49" s="289">
        <v>181</v>
      </c>
      <c r="D49" s="289">
        <v>16</v>
      </c>
      <c r="E49" s="288">
        <v>7189</v>
      </c>
      <c r="F49" s="288">
        <v>6591</v>
      </c>
      <c r="G49" s="290">
        <v>13977</v>
      </c>
      <c r="H49" s="289">
        <v>246</v>
      </c>
      <c r="I49" s="289">
        <v>24</v>
      </c>
      <c r="J49" s="288">
        <v>9802</v>
      </c>
      <c r="K49" s="288">
        <v>9027</v>
      </c>
      <c r="L49" s="291" t="s">
        <v>2153</v>
      </c>
      <c r="M49" s="289">
        <v>427</v>
      </c>
      <c r="N49" s="289">
        <v>40</v>
      </c>
      <c r="O49" s="288">
        <v>16991</v>
      </c>
      <c r="P49" s="288">
        <v>15618</v>
      </c>
      <c r="Q49" s="292">
        <v>33076</v>
      </c>
    </row>
    <row r="50" spans="1:17" x14ac:dyDescent="0.25">
      <c r="A50" s="287" t="s">
        <v>518</v>
      </c>
      <c r="B50" s="287" t="s">
        <v>73</v>
      </c>
      <c r="C50" s="288">
        <v>57049</v>
      </c>
      <c r="D50" s="289">
        <v>591</v>
      </c>
      <c r="E50" s="288">
        <v>2120</v>
      </c>
      <c r="F50" s="288">
        <v>12708</v>
      </c>
      <c r="G50" s="290">
        <v>72468</v>
      </c>
      <c r="H50" s="288">
        <v>56080</v>
      </c>
      <c r="I50" s="289">
        <v>577</v>
      </c>
      <c r="J50" s="288">
        <v>2076</v>
      </c>
      <c r="K50" s="288">
        <v>12549</v>
      </c>
      <c r="L50" s="291" t="s">
        <v>2154</v>
      </c>
      <c r="M50" s="288">
        <v>113129</v>
      </c>
      <c r="N50" s="288">
        <v>1168</v>
      </c>
      <c r="O50" s="288">
        <v>4196</v>
      </c>
      <c r="P50" s="288">
        <v>25257</v>
      </c>
      <c r="Q50" s="292">
        <v>143750</v>
      </c>
    </row>
    <row r="51" spans="1:17" x14ac:dyDescent="0.25">
      <c r="A51" s="287" t="s">
        <v>521</v>
      </c>
      <c r="B51" s="287" t="s">
        <v>74</v>
      </c>
      <c r="C51" s="288">
        <v>12262</v>
      </c>
      <c r="D51" s="289">
        <v>131</v>
      </c>
      <c r="E51" s="288">
        <v>27931</v>
      </c>
      <c r="F51" s="288">
        <v>9846</v>
      </c>
      <c r="G51" s="290">
        <v>50170</v>
      </c>
      <c r="H51" s="288">
        <v>15495</v>
      </c>
      <c r="I51" s="289">
        <v>167</v>
      </c>
      <c r="J51" s="288">
        <v>35805</v>
      </c>
      <c r="K51" s="288">
        <v>12707</v>
      </c>
      <c r="L51" s="291" t="s">
        <v>2155</v>
      </c>
      <c r="M51" s="288">
        <v>27757</v>
      </c>
      <c r="N51" s="289">
        <v>298</v>
      </c>
      <c r="O51" s="288">
        <v>63736</v>
      </c>
      <c r="P51" s="288">
        <v>22553</v>
      </c>
      <c r="Q51" s="292">
        <v>114344</v>
      </c>
    </row>
    <row r="52" spans="1:17" x14ac:dyDescent="0.25">
      <c r="A52" s="287" t="s">
        <v>523</v>
      </c>
      <c r="B52" s="287" t="s">
        <v>75</v>
      </c>
      <c r="C52" s="289">
        <v>696</v>
      </c>
      <c r="D52" s="289">
        <v>240</v>
      </c>
      <c r="E52" s="288">
        <v>8106</v>
      </c>
      <c r="F52" s="288">
        <v>21041</v>
      </c>
      <c r="G52" s="290">
        <v>30083</v>
      </c>
      <c r="H52" s="289">
        <v>788</v>
      </c>
      <c r="I52" s="289">
        <v>267</v>
      </c>
      <c r="J52" s="288">
        <v>9331</v>
      </c>
      <c r="K52" s="288">
        <v>23921</v>
      </c>
      <c r="L52" s="291" t="s">
        <v>2156</v>
      </c>
      <c r="M52" s="288">
        <v>1484</v>
      </c>
      <c r="N52" s="289">
        <v>507</v>
      </c>
      <c r="O52" s="288">
        <v>17437</v>
      </c>
      <c r="P52" s="288">
        <v>44962</v>
      </c>
      <c r="Q52" s="292">
        <v>64390</v>
      </c>
    </row>
    <row r="53" spans="1:17" x14ac:dyDescent="0.25">
      <c r="A53" s="287" t="s">
        <v>527</v>
      </c>
      <c r="B53" s="287" t="s">
        <v>76</v>
      </c>
      <c r="C53" s="288">
        <v>4923</v>
      </c>
      <c r="D53" s="289">
        <v>194</v>
      </c>
      <c r="E53" s="288">
        <v>31164</v>
      </c>
      <c r="F53" s="289">
        <v>913</v>
      </c>
      <c r="G53" s="290">
        <v>37194</v>
      </c>
      <c r="H53" s="288">
        <v>5898</v>
      </c>
      <c r="I53" s="289">
        <v>239</v>
      </c>
      <c r="J53" s="288">
        <v>36754</v>
      </c>
      <c r="K53" s="288">
        <v>1101</v>
      </c>
      <c r="L53" s="291" t="s">
        <v>2157</v>
      </c>
      <c r="M53" s="288">
        <v>10821</v>
      </c>
      <c r="N53" s="289">
        <v>433</v>
      </c>
      <c r="O53" s="288">
        <v>67918</v>
      </c>
      <c r="P53" s="288">
        <v>2014</v>
      </c>
      <c r="Q53" s="292">
        <v>81186</v>
      </c>
    </row>
    <row r="54" spans="1:17" x14ac:dyDescent="0.25">
      <c r="A54" s="287" t="s">
        <v>530</v>
      </c>
      <c r="B54" s="287" t="s">
        <v>77</v>
      </c>
      <c r="C54" s="289">
        <v>693</v>
      </c>
      <c r="D54" s="288">
        <v>7615</v>
      </c>
      <c r="E54" s="289">
        <v>333</v>
      </c>
      <c r="F54" s="288">
        <v>11824</v>
      </c>
      <c r="G54" s="290">
        <v>20465</v>
      </c>
      <c r="H54" s="289">
        <v>996</v>
      </c>
      <c r="I54" s="288">
        <v>10781</v>
      </c>
      <c r="J54" s="289">
        <v>525</v>
      </c>
      <c r="K54" s="288">
        <v>17408</v>
      </c>
      <c r="L54" s="291" t="s">
        <v>2158</v>
      </c>
      <c r="M54" s="288">
        <v>1689</v>
      </c>
      <c r="N54" s="288">
        <v>18396</v>
      </c>
      <c r="O54" s="289">
        <v>858</v>
      </c>
      <c r="P54" s="288">
        <v>29232</v>
      </c>
      <c r="Q54" s="292">
        <v>50175</v>
      </c>
    </row>
    <row r="55" spans="1:17" x14ac:dyDescent="0.25">
      <c r="A55" s="287" t="s">
        <v>534</v>
      </c>
      <c r="B55" s="287" t="s">
        <v>78</v>
      </c>
      <c r="C55" s="288">
        <v>1362</v>
      </c>
      <c r="D55" s="288">
        <v>7802</v>
      </c>
      <c r="E55" s="289">
        <v>82</v>
      </c>
      <c r="F55" s="288">
        <v>20431</v>
      </c>
      <c r="G55" s="290">
        <v>29677</v>
      </c>
      <c r="H55" s="288">
        <v>1331</v>
      </c>
      <c r="I55" s="288">
        <v>7163</v>
      </c>
      <c r="J55" s="289">
        <v>80</v>
      </c>
      <c r="K55" s="288">
        <v>19002</v>
      </c>
      <c r="L55" s="291" t="s">
        <v>2159</v>
      </c>
      <c r="M55" s="288">
        <v>2693</v>
      </c>
      <c r="N55" s="288">
        <v>14965</v>
      </c>
      <c r="O55" s="289">
        <v>162</v>
      </c>
      <c r="P55" s="288">
        <v>39433</v>
      </c>
      <c r="Q55" s="292">
        <v>57253</v>
      </c>
    </row>
    <row r="56" spans="1:17" x14ac:dyDescent="0.25">
      <c r="A56" s="287" t="s">
        <v>537</v>
      </c>
      <c r="B56" s="287" t="s">
        <v>79</v>
      </c>
      <c r="C56" s="288">
        <v>26966</v>
      </c>
      <c r="D56" s="289">
        <v>104</v>
      </c>
      <c r="E56" s="289">
        <v>59</v>
      </c>
      <c r="F56" s="288">
        <v>7866</v>
      </c>
      <c r="G56" s="290">
        <v>34995</v>
      </c>
      <c r="H56" s="288">
        <v>33257</v>
      </c>
      <c r="I56" s="289">
        <v>126</v>
      </c>
      <c r="J56" s="289">
        <v>73</v>
      </c>
      <c r="K56" s="288">
        <v>9736</v>
      </c>
      <c r="L56" s="291" t="s">
        <v>2160</v>
      </c>
      <c r="M56" s="288">
        <v>60223</v>
      </c>
      <c r="N56" s="289">
        <v>230</v>
      </c>
      <c r="O56" s="289">
        <v>132</v>
      </c>
      <c r="P56" s="288">
        <v>17602</v>
      </c>
      <c r="Q56" s="292">
        <v>78187</v>
      </c>
    </row>
    <row r="57" spans="1:17" ht="26.25" x14ac:dyDescent="0.25">
      <c r="A57" s="287" t="s">
        <v>543</v>
      </c>
      <c r="B57" s="287" t="s">
        <v>80</v>
      </c>
      <c r="C57" s="288">
        <v>5219</v>
      </c>
      <c r="D57" s="288">
        <v>1462</v>
      </c>
      <c r="E57" s="289">
        <v>776</v>
      </c>
      <c r="F57" s="288">
        <v>2214</v>
      </c>
      <c r="G57" s="290">
        <v>9671</v>
      </c>
      <c r="H57" s="288">
        <v>5832</v>
      </c>
      <c r="I57" s="288">
        <v>1603</v>
      </c>
      <c r="J57" s="289">
        <v>848</v>
      </c>
      <c r="K57" s="288">
        <v>2401</v>
      </c>
      <c r="L57" s="291" t="s">
        <v>2161</v>
      </c>
      <c r="M57" s="288">
        <v>11051</v>
      </c>
      <c r="N57" s="288">
        <v>3065</v>
      </c>
      <c r="O57" s="288">
        <v>1624</v>
      </c>
      <c r="P57" s="288">
        <v>4615</v>
      </c>
      <c r="Q57" s="292">
        <v>20355</v>
      </c>
    </row>
    <row r="58" spans="1:17" ht="26.25" x14ac:dyDescent="0.25">
      <c r="A58" s="287" t="s">
        <v>546</v>
      </c>
      <c r="B58" s="287" t="s">
        <v>81</v>
      </c>
      <c r="C58" s="288">
        <v>16204</v>
      </c>
      <c r="D58" s="288">
        <v>1574</v>
      </c>
      <c r="E58" s="288">
        <v>1075</v>
      </c>
      <c r="F58" s="288">
        <v>4890</v>
      </c>
      <c r="G58" s="290">
        <v>23743</v>
      </c>
      <c r="H58" s="288">
        <v>16188</v>
      </c>
      <c r="I58" s="288">
        <v>1549</v>
      </c>
      <c r="J58" s="288">
        <v>1060</v>
      </c>
      <c r="K58" s="288">
        <v>4805</v>
      </c>
      <c r="L58" s="291" t="s">
        <v>2162</v>
      </c>
      <c r="M58" s="288">
        <v>32392</v>
      </c>
      <c r="N58" s="288">
        <v>3123</v>
      </c>
      <c r="O58" s="288">
        <v>2135</v>
      </c>
      <c r="P58" s="288">
        <v>9695</v>
      </c>
      <c r="Q58" s="292">
        <v>47345</v>
      </c>
    </row>
    <row r="59" spans="1:17" ht="26.25" x14ac:dyDescent="0.25">
      <c r="A59" s="287" t="s">
        <v>553</v>
      </c>
      <c r="B59" s="287" t="s">
        <v>82</v>
      </c>
      <c r="C59" s="288">
        <v>19166</v>
      </c>
      <c r="D59" s="288">
        <v>1054</v>
      </c>
      <c r="E59" s="289">
        <v>872</v>
      </c>
      <c r="F59" s="288">
        <v>7406</v>
      </c>
      <c r="G59" s="290">
        <v>28498</v>
      </c>
      <c r="H59" s="288">
        <v>23237</v>
      </c>
      <c r="I59" s="288">
        <v>1280</v>
      </c>
      <c r="J59" s="288">
        <v>1055</v>
      </c>
      <c r="K59" s="288">
        <v>8968</v>
      </c>
      <c r="L59" s="291" t="s">
        <v>2163</v>
      </c>
      <c r="M59" s="288">
        <v>42403</v>
      </c>
      <c r="N59" s="288">
        <v>2334</v>
      </c>
      <c r="O59" s="288">
        <v>1927</v>
      </c>
      <c r="P59" s="288">
        <v>16374</v>
      </c>
      <c r="Q59" s="292">
        <v>63038</v>
      </c>
    </row>
    <row r="60" spans="1:17" ht="26.25" x14ac:dyDescent="0.25">
      <c r="A60" s="287" t="s">
        <v>557</v>
      </c>
      <c r="B60" s="287" t="s">
        <v>83</v>
      </c>
      <c r="C60" s="288">
        <v>3743</v>
      </c>
      <c r="D60" s="289">
        <v>40</v>
      </c>
      <c r="E60" s="288">
        <v>2803</v>
      </c>
      <c r="F60" s="289">
        <v>233</v>
      </c>
      <c r="G60" s="290">
        <v>6819</v>
      </c>
      <c r="H60" s="288">
        <v>4461</v>
      </c>
      <c r="I60" s="289">
        <v>47</v>
      </c>
      <c r="J60" s="288">
        <v>3331</v>
      </c>
      <c r="K60" s="289">
        <v>289</v>
      </c>
      <c r="L60" s="291" t="s">
        <v>2164</v>
      </c>
      <c r="M60" s="288">
        <v>8204</v>
      </c>
      <c r="N60" s="289">
        <v>87</v>
      </c>
      <c r="O60" s="288">
        <v>6134</v>
      </c>
      <c r="P60" s="289">
        <v>522</v>
      </c>
      <c r="Q60" s="292">
        <v>14947</v>
      </c>
    </row>
    <row r="61" spans="1:17" ht="26.25" x14ac:dyDescent="0.25">
      <c r="A61" s="287" t="s">
        <v>560</v>
      </c>
      <c r="B61" s="287" t="s">
        <v>84</v>
      </c>
      <c r="C61" s="289">
        <v>45</v>
      </c>
      <c r="D61" s="289">
        <v>56</v>
      </c>
      <c r="E61" s="288">
        <v>3487</v>
      </c>
      <c r="F61" s="288">
        <v>2599</v>
      </c>
      <c r="G61" s="290">
        <v>6187</v>
      </c>
      <c r="H61" s="289">
        <v>47</v>
      </c>
      <c r="I61" s="289">
        <v>62</v>
      </c>
      <c r="J61" s="288">
        <v>3739</v>
      </c>
      <c r="K61" s="288">
        <v>2813</v>
      </c>
      <c r="L61" s="291" t="s">
        <v>2165</v>
      </c>
      <c r="M61" s="289">
        <v>92</v>
      </c>
      <c r="N61" s="289">
        <v>118</v>
      </c>
      <c r="O61" s="288">
        <v>7226</v>
      </c>
      <c r="P61" s="288">
        <v>5412</v>
      </c>
      <c r="Q61" s="292">
        <v>12848</v>
      </c>
    </row>
    <row r="62" spans="1:17" ht="26.25" x14ac:dyDescent="0.25">
      <c r="A62" s="287" t="s">
        <v>561</v>
      </c>
      <c r="B62" s="287" t="s">
        <v>85</v>
      </c>
      <c r="C62" s="289">
        <v>277</v>
      </c>
      <c r="D62" s="289">
        <v>28</v>
      </c>
      <c r="E62" s="289">
        <v>21</v>
      </c>
      <c r="F62" s="289">
        <v>63</v>
      </c>
      <c r="G62" s="293">
        <v>389</v>
      </c>
      <c r="H62" s="289">
        <v>322</v>
      </c>
      <c r="I62" s="289">
        <v>32</v>
      </c>
      <c r="J62" s="289">
        <v>24</v>
      </c>
      <c r="K62" s="289">
        <v>73</v>
      </c>
      <c r="L62" s="291" t="s">
        <v>2166</v>
      </c>
      <c r="M62" s="289">
        <v>599</v>
      </c>
      <c r="N62" s="289">
        <v>60</v>
      </c>
      <c r="O62" s="289">
        <v>45</v>
      </c>
      <c r="P62" s="289">
        <v>136</v>
      </c>
      <c r="Q62" s="294">
        <v>840</v>
      </c>
    </row>
    <row r="63" spans="1:17" ht="26.25" x14ac:dyDescent="0.25">
      <c r="A63" s="287" t="s">
        <v>562</v>
      </c>
      <c r="B63" s="287" t="s">
        <v>86</v>
      </c>
      <c r="C63" s="288">
        <v>3740</v>
      </c>
      <c r="D63" s="288">
        <v>1127</v>
      </c>
      <c r="E63" s="289">
        <v>397</v>
      </c>
      <c r="F63" s="288">
        <v>4547</v>
      </c>
      <c r="G63" s="290">
        <v>9811</v>
      </c>
      <c r="H63" s="288">
        <v>2292</v>
      </c>
      <c r="I63" s="289">
        <v>677</v>
      </c>
      <c r="J63" s="289">
        <v>240</v>
      </c>
      <c r="K63" s="288">
        <v>2763</v>
      </c>
      <c r="L63" s="291" t="s">
        <v>2167</v>
      </c>
      <c r="M63" s="288">
        <v>6032</v>
      </c>
      <c r="N63" s="288">
        <v>1804</v>
      </c>
      <c r="O63" s="289">
        <v>637</v>
      </c>
      <c r="P63" s="288">
        <v>7310</v>
      </c>
      <c r="Q63" s="292">
        <v>15783</v>
      </c>
    </row>
    <row r="64" spans="1:17" ht="26.25" x14ac:dyDescent="0.25">
      <c r="A64" s="287" t="s">
        <v>564</v>
      </c>
      <c r="B64" s="287" t="s">
        <v>87</v>
      </c>
      <c r="C64" s="288">
        <v>2254</v>
      </c>
      <c r="D64" s="289">
        <v>212</v>
      </c>
      <c r="E64" s="289">
        <v>138</v>
      </c>
      <c r="F64" s="289">
        <v>538</v>
      </c>
      <c r="G64" s="290">
        <v>3142</v>
      </c>
      <c r="H64" s="288">
        <v>1996</v>
      </c>
      <c r="I64" s="289">
        <v>187</v>
      </c>
      <c r="J64" s="289">
        <v>122</v>
      </c>
      <c r="K64" s="289">
        <v>476</v>
      </c>
      <c r="L64" s="291" t="s">
        <v>2168</v>
      </c>
      <c r="M64" s="288">
        <v>4250</v>
      </c>
      <c r="N64" s="289">
        <v>399</v>
      </c>
      <c r="O64" s="289">
        <v>260</v>
      </c>
      <c r="P64" s="288">
        <v>1014</v>
      </c>
      <c r="Q64" s="292">
        <v>5923</v>
      </c>
    </row>
    <row r="65" spans="1:17" x14ac:dyDescent="0.25">
      <c r="A65" s="287" t="s">
        <v>565</v>
      </c>
      <c r="B65" s="287" t="s">
        <v>88</v>
      </c>
      <c r="C65" s="289">
        <v>114</v>
      </c>
      <c r="D65" s="289">
        <v>13</v>
      </c>
      <c r="E65" s="289">
        <v>15</v>
      </c>
      <c r="F65" s="289">
        <v>22</v>
      </c>
      <c r="G65" s="293">
        <v>164</v>
      </c>
      <c r="H65" s="289">
        <v>106</v>
      </c>
      <c r="I65" s="289">
        <v>12</v>
      </c>
      <c r="J65" s="289">
        <v>14</v>
      </c>
      <c r="K65" s="289">
        <v>21</v>
      </c>
      <c r="L65" s="291" t="s">
        <v>935</v>
      </c>
      <c r="M65" s="289">
        <v>220</v>
      </c>
      <c r="N65" s="289">
        <v>25</v>
      </c>
      <c r="O65" s="289">
        <v>29</v>
      </c>
      <c r="P65" s="289">
        <v>43</v>
      </c>
      <c r="Q65" s="294">
        <v>317</v>
      </c>
    </row>
    <row r="66" spans="1:17" s="296" customFormat="1" ht="12.75" x14ac:dyDescent="0.2">
      <c r="A66" s="495"/>
      <c r="B66" s="495"/>
      <c r="C66" s="295">
        <v>1208613</v>
      </c>
      <c r="D66" s="295">
        <v>230611</v>
      </c>
      <c r="E66" s="295">
        <v>282193</v>
      </c>
      <c r="F66" s="295">
        <v>593564</v>
      </c>
      <c r="G66" s="290">
        <v>2314981</v>
      </c>
      <c r="H66" s="295">
        <v>1763515</v>
      </c>
      <c r="I66" s="295">
        <v>317743</v>
      </c>
      <c r="J66" s="295">
        <v>364383</v>
      </c>
      <c r="K66" s="295">
        <v>769389</v>
      </c>
      <c r="L66" s="291" t="s">
        <v>2169</v>
      </c>
      <c r="M66" s="295">
        <v>2972128</v>
      </c>
      <c r="N66" s="295">
        <v>548354</v>
      </c>
      <c r="O66" s="295">
        <v>646576</v>
      </c>
      <c r="P66" s="295">
        <v>1362953</v>
      </c>
      <c r="Q66" s="292">
        <v>5530011</v>
      </c>
    </row>
  </sheetData>
  <mergeCells count="11">
    <mergeCell ref="A66:B66"/>
    <mergeCell ref="N1:Q1"/>
    <mergeCell ref="A2:Q2"/>
    <mergeCell ref="A3:A4"/>
    <mergeCell ref="B3:B4"/>
    <mergeCell ref="C3:F3"/>
    <mergeCell ref="G3:G4"/>
    <mergeCell ref="H3:K3"/>
    <mergeCell ref="L3:L4"/>
    <mergeCell ref="M3:P3"/>
    <mergeCell ref="Q3:Q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view="pageBreakPreview" zoomScale="106" zoomScaleNormal="100" zoomScaleSheetLayoutView="106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ColWidth="8.85546875" defaultRowHeight="15" x14ac:dyDescent="0.25"/>
  <cols>
    <col min="1" max="1" width="10.140625" style="250" customWidth="1"/>
    <col min="2" max="2" width="26.140625" style="273" customWidth="1"/>
    <col min="3" max="3" width="18.5703125" style="250" customWidth="1"/>
    <col min="4" max="4" width="17.42578125" style="250" customWidth="1"/>
    <col min="5" max="5" width="12.5703125" style="250" customWidth="1"/>
    <col min="6" max="6" width="16.28515625" style="250" customWidth="1"/>
    <col min="7" max="7" width="14.5703125" style="250" customWidth="1"/>
    <col min="8" max="8" width="21.5703125" style="250" customWidth="1"/>
    <col min="9" max="9" width="20" style="250" customWidth="1"/>
    <col min="10" max="10" width="12.5703125" style="285" customWidth="1"/>
    <col min="11" max="11" width="13.5703125" style="237" customWidth="1"/>
    <col min="12" max="12" width="12.5703125" style="237" customWidth="1"/>
    <col min="13" max="13" width="8.85546875" style="266" customWidth="1"/>
    <col min="14" max="16384" width="8.85546875" style="141"/>
  </cols>
  <sheetData>
    <row r="1" spans="1:13" s="236" customFormat="1" ht="37.5" customHeight="1" x14ac:dyDescent="0.2">
      <c r="B1" s="251"/>
      <c r="J1" s="448" t="s">
        <v>2242</v>
      </c>
      <c r="K1" s="448"/>
      <c r="L1" s="448"/>
    </row>
    <row r="2" spans="1:13" s="274" customFormat="1" ht="18" x14ac:dyDescent="0.25">
      <c r="A2" s="517" t="s">
        <v>2056</v>
      </c>
      <c r="B2" s="517"/>
      <c r="C2" s="517"/>
      <c r="D2" s="517"/>
      <c r="E2" s="517"/>
      <c r="F2" s="517"/>
      <c r="G2" s="517"/>
      <c r="H2" s="517"/>
      <c r="I2" s="517"/>
      <c r="J2" s="517"/>
      <c r="K2" s="517"/>
      <c r="L2" s="517"/>
    </row>
    <row r="3" spans="1:13" s="236" customFormat="1" ht="12" x14ac:dyDescent="0.2">
      <c r="B3" s="251"/>
      <c r="J3" s="238"/>
    </row>
    <row r="4" spans="1:13" s="306" customFormat="1" ht="97.7" customHeight="1" x14ac:dyDescent="0.2">
      <c r="A4" s="518" t="s">
        <v>253</v>
      </c>
      <c r="B4" s="312"/>
      <c r="C4" s="304" t="s">
        <v>1417</v>
      </c>
      <c r="D4" s="304" t="s">
        <v>1265</v>
      </c>
      <c r="E4" s="304" t="s">
        <v>2057</v>
      </c>
      <c r="F4" s="304" t="s">
        <v>2058</v>
      </c>
      <c r="G4" s="304" t="s">
        <v>2059</v>
      </c>
      <c r="H4" s="304" t="s">
        <v>2060</v>
      </c>
      <c r="I4" s="304" t="s">
        <v>2061</v>
      </c>
      <c r="J4" s="521" t="s">
        <v>2062</v>
      </c>
      <c r="K4" s="518" t="s">
        <v>2063</v>
      </c>
      <c r="L4" s="524" t="s">
        <v>2064</v>
      </c>
    </row>
    <row r="5" spans="1:13" s="306" customFormat="1" ht="12.2" customHeight="1" x14ac:dyDescent="0.2">
      <c r="A5" s="519"/>
      <c r="B5" s="312" t="s">
        <v>2065</v>
      </c>
      <c r="C5" s="304" t="s">
        <v>2066</v>
      </c>
      <c r="D5" s="304" t="s">
        <v>298</v>
      </c>
      <c r="E5" s="304" t="s">
        <v>298</v>
      </c>
      <c r="F5" s="304" t="s">
        <v>298</v>
      </c>
      <c r="G5" s="304" t="s">
        <v>298</v>
      </c>
      <c r="H5" s="304" t="s">
        <v>2066</v>
      </c>
      <c r="I5" s="304" t="s">
        <v>343</v>
      </c>
      <c r="J5" s="522"/>
      <c r="K5" s="519"/>
      <c r="L5" s="525"/>
    </row>
    <row r="6" spans="1:13" s="306" customFormat="1" ht="26.25" customHeight="1" x14ac:dyDescent="0.2">
      <c r="A6" s="520"/>
      <c r="B6" s="313" t="s">
        <v>254</v>
      </c>
      <c r="C6" s="305" t="s">
        <v>2067</v>
      </c>
      <c r="D6" s="305" t="s">
        <v>2067</v>
      </c>
      <c r="E6" s="305" t="s">
        <v>2067</v>
      </c>
      <c r="F6" s="305" t="s">
        <v>2067</v>
      </c>
      <c r="G6" s="305" t="s">
        <v>2067</v>
      </c>
      <c r="H6" s="305" t="s">
        <v>2067</v>
      </c>
      <c r="I6" s="305" t="s">
        <v>2067</v>
      </c>
      <c r="J6" s="523"/>
      <c r="K6" s="520"/>
      <c r="L6" s="526"/>
    </row>
    <row r="7" spans="1:13" s="236" customFormat="1" ht="26.25" x14ac:dyDescent="0.25">
      <c r="A7" s="246" t="s">
        <v>268</v>
      </c>
      <c r="B7" s="246" t="s">
        <v>34</v>
      </c>
      <c r="C7" s="269" t="s">
        <v>1439</v>
      </c>
      <c r="D7" s="269" t="s">
        <v>283</v>
      </c>
      <c r="E7" s="269" t="s">
        <v>777</v>
      </c>
      <c r="F7" s="269" t="s">
        <v>777</v>
      </c>
      <c r="G7" s="269" t="s">
        <v>605</v>
      </c>
      <c r="H7" s="269" t="s">
        <v>283</v>
      </c>
      <c r="I7" s="269" t="s">
        <v>279</v>
      </c>
      <c r="J7" s="275">
        <v>12.94</v>
      </c>
      <c r="K7" s="276">
        <v>28</v>
      </c>
      <c r="L7" s="277">
        <v>46.23</v>
      </c>
      <c r="M7" s="255"/>
    </row>
    <row r="8" spans="1:13" s="236" customFormat="1" ht="26.25" x14ac:dyDescent="0.25">
      <c r="A8" s="246" t="s">
        <v>280</v>
      </c>
      <c r="B8" s="246" t="s">
        <v>35</v>
      </c>
      <c r="C8" s="269" t="s">
        <v>1445</v>
      </c>
      <c r="D8" s="269" t="s">
        <v>283</v>
      </c>
      <c r="E8" s="269" t="s">
        <v>777</v>
      </c>
      <c r="F8" s="269" t="s">
        <v>784</v>
      </c>
      <c r="G8" s="269" t="s">
        <v>283</v>
      </c>
      <c r="H8" s="269" t="s">
        <v>283</v>
      </c>
      <c r="I8" s="269" t="s">
        <v>283</v>
      </c>
      <c r="J8" s="275">
        <v>11.35</v>
      </c>
      <c r="K8" s="278">
        <v>27.88</v>
      </c>
      <c r="L8" s="277">
        <v>40.729999999999997</v>
      </c>
      <c r="M8" s="255"/>
    </row>
    <row r="9" spans="1:13" s="236" customFormat="1" x14ac:dyDescent="0.25">
      <c r="A9" s="246" t="s">
        <v>284</v>
      </c>
      <c r="B9" s="246" t="s">
        <v>36</v>
      </c>
      <c r="C9" s="269" t="s">
        <v>283</v>
      </c>
      <c r="D9" s="269" t="s">
        <v>283</v>
      </c>
      <c r="E9" s="269" t="s">
        <v>777</v>
      </c>
      <c r="F9" s="269" t="s">
        <v>777</v>
      </c>
      <c r="G9" s="269" t="s">
        <v>542</v>
      </c>
      <c r="H9" s="269" t="s">
        <v>283</v>
      </c>
      <c r="I9" s="269" t="s">
        <v>295</v>
      </c>
      <c r="J9" s="275">
        <v>13.24</v>
      </c>
      <c r="K9" s="276">
        <v>28</v>
      </c>
      <c r="L9" s="277">
        <v>47.28</v>
      </c>
      <c r="M9" s="255"/>
    </row>
    <row r="10" spans="1:13" s="236" customFormat="1" x14ac:dyDescent="0.25">
      <c r="A10" s="246" t="s">
        <v>296</v>
      </c>
      <c r="B10" s="246" t="s">
        <v>37</v>
      </c>
      <c r="C10" s="269" t="s">
        <v>1458</v>
      </c>
      <c r="D10" s="269" t="s">
        <v>283</v>
      </c>
      <c r="E10" s="269" t="s">
        <v>2068</v>
      </c>
      <c r="F10" s="269" t="s">
        <v>777</v>
      </c>
      <c r="G10" s="269" t="s">
        <v>559</v>
      </c>
      <c r="H10" s="269" t="s">
        <v>283</v>
      </c>
      <c r="I10" s="269" t="s">
        <v>306</v>
      </c>
      <c r="J10" s="275">
        <v>15.47</v>
      </c>
      <c r="K10" s="278">
        <v>27.27</v>
      </c>
      <c r="L10" s="277">
        <v>56.73</v>
      </c>
      <c r="M10" s="255"/>
    </row>
    <row r="11" spans="1:13" s="236" customFormat="1" x14ac:dyDescent="0.25">
      <c r="A11" s="246" t="s">
        <v>307</v>
      </c>
      <c r="B11" s="246" t="s">
        <v>38</v>
      </c>
      <c r="C11" s="269" t="s">
        <v>1468</v>
      </c>
      <c r="D11" s="269" t="s">
        <v>283</v>
      </c>
      <c r="E11" s="269" t="s">
        <v>2069</v>
      </c>
      <c r="F11" s="269" t="s">
        <v>805</v>
      </c>
      <c r="G11" s="269" t="s">
        <v>437</v>
      </c>
      <c r="H11" s="269" t="s">
        <v>283</v>
      </c>
      <c r="I11" s="269" t="s">
        <v>317</v>
      </c>
      <c r="J11" s="275">
        <v>10.81</v>
      </c>
      <c r="K11" s="278">
        <v>21.47</v>
      </c>
      <c r="L11" s="277">
        <v>50.36</v>
      </c>
      <c r="M11" s="255"/>
    </row>
    <row r="12" spans="1:13" s="236" customFormat="1" x14ac:dyDescent="0.25">
      <c r="A12" s="246" t="s">
        <v>318</v>
      </c>
      <c r="B12" s="246" t="s">
        <v>39</v>
      </c>
      <c r="C12" s="269" t="s">
        <v>1479</v>
      </c>
      <c r="D12" s="269" t="s">
        <v>283</v>
      </c>
      <c r="E12" s="269" t="s">
        <v>2070</v>
      </c>
      <c r="F12" s="269" t="s">
        <v>815</v>
      </c>
      <c r="G12" s="269" t="s">
        <v>620</v>
      </c>
      <c r="H12" s="269" t="s">
        <v>283</v>
      </c>
      <c r="I12" s="269" t="s">
        <v>327</v>
      </c>
      <c r="J12" s="275">
        <v>12.98</v>
      </c>
      <c r="K12" s="278">
        <v>23.99</v>
      </c>
      <c r="L12" s="277">
        <v>54.13</v>
      </c>
      <c r="M12" s="255"/>
    </row>
    <row r="13" spans="1:13" s="236" customFormat="1" x14ac:dyDescent="0.25">
      <c r="A13" s="246" t="s">
        <v>328</v>
      </c>
      <c r="B13" s="246" t="s">
        <v>40</v>
      </c>
      <c r="C13" s="269" t="s">
        <v>1489</v>
      </c>
      <c r="D13" s="269" t="s">
        <v>283</v>
      </c>
      <c r="E13" s="269" t="s">
        <v>2071</v>
      </c>
      <c r="F13" s="269" t="s">
        <v>777</v>
      </c>
      <c r="G13" s="269" t="s">
        <v>623</v>
      </c>
      <c r="H13" s="269" t="s">
        <v>283</v>
      </c>
      <c r="I13" s="269" t="s">
        <v>283</v>
      </c>
      <c r="J13" s="275">
        <v>10.17</v>
      </c>
      <c r="K13" s="278">
        <v>12.95</v>
      </c>
      <c r="L13" s="277">
        <v>78.56</v>
      </c>
      <c r="M13" s="255"/>
    </row>
    <row r="14" spans="1:13" s="236" customFormat="1" ht="26.25" x14ac:dyDescent="0.25">
      <c r="A14" s="246" t="s">
        <v>329</v>
      </c>
      <c r="B14" s="246" t="s">
        <v>41</v>
      </c>
      <c r="C14" s="269" t="s">
        <v>1499</v>
      </c>
      <c r="D14" s="269" t="s">
        <v>283</v>
      </c>
      <c r="E14" s="269" t="s">
        <v>2072</v>
      </c>
      <c r="F14" s="269" t="s">
        <v>784</v>
      </c>
      <c r="G14" s="269" t="s">
        <v>628</v>
      </c>
      <c r="H14" s="269" t="s">
        <v>581</v>
      </c>
      <c r="I14" s="269" t="s">
        <v>340</v>
      </c>
      <c r="J14" s="275">
        <v>14.35</v>
      </c>
      <c r="K14" s="278">
        <v>25.47</v>
      </c>
      <c r="L14" s="277">
        <v>56.34</v>
      </c>
      <c r="M14" s="255"/>
    </row>
    <row r="15" spans="1:13" s="236" customFormat="1" x14ac:dyDescent="0.25">
      <c r="A15" s="246" t="s">
        <v>341</v>
      </c>
      <c r="B15" s="246" t="s">
        <v>45</v>
      </c>
      <c r="C15" s="269" t="s">
        <v>1509</v>
      </c>
      <c r="D15" s="269" t="s">
        <v>283</v>
      </c>
      <c r="E15" s="269" t="s">
        <v>2073</v>
      </c>
      <c r="F15" s="269" t="s">
        <v>777</v>
      </c>
      <c r="G15" s="269" t="s">
        <v>633</v>
      </c>
      <c r="H15" s="269" t="s">
        <v>283</v>
      </c>
      <c r="I15" s="269" t="s">
        <v>352</v>
      </c>
      <c r="J15" s="279">
        <v>11.3</v>
      </c>
      <c r="K15" s="278">
        <v>25.09</v>
      </c>
      <c r="L15" s="277">
        <v>45.03</v>
      </c>
      <c r="M15" s="255"/>
    </row>
    <row r="16" spans="1:13" s="236" customFormat="1" x14ac:dyDescent="0.25">
      <c r="A16" s="246" t="s">
        <v>353</v>
      </c>
      <c r="B16" s="246" t="s">
        <v>42</v>
      </c>
      <c r="C16" s="269" t="s">
        <v>1514</v>
      </c>
      <c r="D16" s="269" t="s">
        <v>283</v>
      </c>
      <c r="E16" s="269" t="s">
        <v>2074</v>
      </c>
      <c r="F16" s="269" t="s">
        <v>777</v>
      </c>
      <c r="G16" s="269" t="s">
        <v>637</v>
      </c>
      <c r="H16" s="269" t="s">
        <v>584</v>
      </c>
      <c r="I16" s="269" t="s">
        <v>359</v>
      </c>
      <c r="J16" s="275">
        <v>13.37</v>
      </c>
      <c r="K16" s="276">
        <v>28</v>
      </c>
      <c r="L16" s="277">
        <v>47.74</v>
      </c>
      <c r="M16" s="255"/>
    </row>
    <row r="17" spans="1:13" s="236" customFormat="1" x14ac:dyDescent="0.25">
      <c r="A17" s="246" t="s">
        <v>360</v>
      </c>
      <c r="B17" s="246" t="s">
        <v>43</v>
      </c>
      <c r="C17" s="269" t="s">
        <v>1247</v>
      </c>
      <c r="D17" s="269" t="s">
        <v>283</v>
      </c>
      <c r="E17" s="269" t="s">
        <v>2075</v>
      </c>
      <c r="F17" s="269" t="s">
        <v>777</v>
      </c>
      <c r="G17" s="269" t="s">
        <v>641</v>
      </c>
      <c r="H17" s="269" t="s">
        <v>283</v>
      </c>
      <c r="I17" s="269" t="s">
        <v>366</v>
      </c>
      <c r="J17" s="275">
        <v>12.54</v>
      </c>
      <c r="K17" s="276">
        <v>28</v>
      </c>
      <c r="L17" s="277">
        <v>44.77</v>
      </c>
      <c r="M17" s="255"/>
    </row>
    <row r="18" spans="1:13" s="236" customFormat="1" x14ac:dyDescent="0.25">
      <c r="A18" s="246" t="s">
        <v>367</v>
      </c>
      <c r="B18" s="246" t="s">
        <v>44</v>
      </c>
      <c r="C18" s="269" t="s">
        <v>283</v>
      </c>
      <c r="D18" s="269" t="s">
        <v>283</v>
      </c>
      <c r="E18" s="269" t="s">
        <v>2076</v>
      </c>
      <c r="F18" s="269" t="s">
        <v>848</v>
      </c>
      <c r="G18" s="269" t="s">
        <v>645</v>
      </c>
      <c r="H18" s="269" t="s">
        <v>283</v>
      </c>
      <c r="I18" s="269" t="s">
        <v>279</v>
      </c>
      <c r="J18" s="275">
        <v>10.56</v>
      </c>
      <c r="K18" s="276">
        <v>28</v>
      </c>
      <c r="L18" s="277">
        <v>37.72</v>
      </c>
      <c r="M18" s="255"/>
    </row>
    <row r="19" spans="1:13" s="236" customFormat="1" x14ac:dyDescent="0.25">
      <c r="A19" s="246" t="s">
        <v>369</v>
      </c>
      <c r="B19" s="246" t="s">
        <v>97</v>
      </c>
      <c r="C19" s="269" t="s">
        <v>650</v>
      </c>
      <c r="D19" s="269" t="s">
        <v>283</v>
      </c>
      <c r="E19" s="269" t="s">
        <v>2077</v>
      </c>
      <c r="F19" s="269" t="s">
        <v>777</v>
      </c>
      <c r="G19" s="269" t="s">
        <v>283</v>
      </c>
      <c r="H19" s="269" t="s">
        <v>283</v>
      </c>
      <c r="I19" s="269" t="s">
        <v>283</v>
      </c>
      <c r="J19" s="275">
        <v>7.66</v>
      </c>
      <c r="K19" s="278">
        <v>12.73</v>
      </c>
      <c r="L19" s="277">
        <v>60.13</v>
      </c>
      <c r="M19" s="255"/>
    </row>
    <row r="20" spans="1:13" s="236" customFormat="1" ht="39" x14ac:dyDescent="0.25">
      <c r="A20" s="246" t="s">
        <v>370</v>
      </c>
      <c r="B20" s="246" t="s">
        <v>89</v>
      </c>
      <c r="C20" s="269" t="s">
        <v>283</v>
      </c>
      <c r="D20" s="269" t="s">
        <v>749</v>
      </c>
      <c r="E20" s="269" t="s">
        <v>2078</v>
      </c>
      <c r="F20" s="269" t="s">
        <v>777</v>
      </c>
      <c r="G20" s="269" t="s">
        <v>559</v>
      </c>
      <c r="H20" s="269" t="s">
        <v>283</v>
      </c>
      <c r="I20" s="269" t="s">
        <v>375</v>
      </c>
      <c r="J20" s="275">
        <v>13.15</v>
      </c>
      <c r="K20" s="276">
        <v>28</v>
      </c>
      <c r="L20" s="277">
        <v>46.96</v>
      </c>
      <c r="M20" s="255"/>
    </row>
    <row r="21" spans="1:13" s="236" customFormat="1" ht="26.25" x14ac:dyDescent="0.25">
      <c r="A21" s="246" t="s">
        <v>376</v>
      </c>
      <c r="B21" s="246" t="s">
        <v>98</v>
      </c>
      <c r="C21" s="269" t="s">
        <v>474</v>
      </c>
      <c r="D21" s="269" t="s">
        <v>283</v>
      </c>
      <c r="E21" s="269" t="s">
        <v>2079</v>
      </c>
      <c r="F21" s="269" t="s">
        <v>865</v>
      </c>
      <c r="G21" s="269" t="s">
        <v>650</v>
      </c>
      <c r="H21" s="269" t="s">
        <v>283</v>
      </c>
      <c r="I21" s="269" t="s">
        <v>283</v>
      </c>
      <c r="J21" s="275">
        <v>7.57</v>
      </c>
      <c r="K21" s="278">
        <v>12.58</v>
      </c>
      <c r="L21" s="277">
        <v>60.22</v>
      </c>
      <c r="M21" s="255"/>
    </row>
    <row r="22" spans="1:13" s="236" customFormat="1" x14ac:dyDescent="0.25">
      <c r="A22" s="246" t="s">
        <v>377</v>
      </c>
      <c r="B22" s="246" t="s">
        <v>46</v>
      </c>
      <c r="C22" s="269" t="s">
        <v>1458</v>
      </c>
      <c r="D22" s="269" t="s">
        <v>283</v>
      </c>
      <c r="E22" s="269" t="s">
        <v>2080</v>
      </c>
      <c r="F22" s="269" t="s">
        <v>875</v>
      </c>
      <c r="G22" s="269" t="s">
        <v>633</v>
      </c>
      <c r="H22" s="269" t="s">
        <v>283</v>
      </c>
      <c r="I22" s="269" t="s">
        <v>385</v>
      </c>
      <c r="J22" s="275">
        <v>11.51</v>
      </c>
      <c r="K22" s="278">
        <v>24.92</v>
      </c>
      <c r="L22" s="277">
        <v>46.21</v>
      </c>
      <c r="M22" s="255"/>
    </row>
    <row r="23" spans="1:13" s="236" customFormat="1" x14ac:dyDescent="0.25">
      <c r="A23" s="246" t="s">
        <v>386</v>
      </c>
      <c r="B23" s="246" t="s">
        <v>47</v>
      </c>
      <c r="C23" s="269" t="s">
        <v>392</v>
      </c>
      <c r="D23" s="269" t="s">
        <v>283</v>
      </c>
      <c r="E23" s="269" t="s">
        <v>2081</v>
      </c>
      <c r="F23" s="269" t="s">
        <v>777</v>
      </c>
      <c r="G23" s="269" t="s">
        <v>659</v>
      </c>
      <c r="H23" s="269" t="s">
        <v>588</v>
      </c>
      <c r="I23" s="269" t="s">
        <v>392</v>
      </c>
      <c r="J23" s="275">
        <v>12.21</v>
      </c>
      <c r="K23" s="278">
        <v>24.48</v>
      </c>
      <c r="L23" s="277">
        <v>49.88</v>
      </c>
      <c r="M23" s="255"/>
    </row>
    <row r="24" spans="1:13" s="236" customFormat="1" x14ac:dyDescent="0.25">
      <c r="A24" s="246" t="s">
        <v>393</v>
      </c>
      <c r="B24" s="246" t="s">
        <v>26</v>
      </c>
      <c r="C24" s="269" t="s">
        <v>1568</v>
      </c>
      <c r="D24" s="269" t="s">
        <v>283</v>
      </c>
      <c r="E24" s="269" t="s">
        <v>1211</v>
      </c>
      <c r="F24" s="269" t="s">
        <v>777</v>
      </c>
      <c r="G24" s="269" t="s">
        <v>664</v>
      </c>
      <c r="H24" s="269" t="s">
        <v>283</v>
      </c>
      <c r="I24" s="269" t="s">
        <v>397</v>
      </c>
      <c r="J24" s="279">
        <v>10.8</v>
      </c>
      <c r="K24" s="278">
        <v>24.62</v>
      </c>
      <c r="L24" s="277">
        <v>43.85</v>
      </c>
      <c r="M24" s="255"/>
    </row>
    <row r="25" spans="1:13" s="236" customFormat="1" ht="39" x14ac:dyDescent="0.25">
      <c r="A25" s="246" t="s">
        <v>398</v>
      </c>
      <c r="B25" s="246" t="s">
        <v>90</v>
      </c>
      <c r="C25" s="269" t="s">
        <v>1433</v>
      </c>
      <c r="D25" s="269" t="s">
        <v>283</v>
      </c>
      <c r="E25" s="269" t="s">
        <v>2068</v>
      </c>
      <c r="F25" s="269" t="s">
        <v>777</v>
      </c>
      <c r="G25" s="269" t="s">
        <v>669</v>
      </c>
      <c r="H25" s="269" t="s">
        <v>283</v>
      </c>
      <c r="I25" s="269" t="s">
        <v>407</v>
      </c>
      <c r="J25" s="275">
        <v>13.55</v>
      </c>
      <c r="K25" s="280">
        <v>24.2</v>
      </c>
      <c r="L25" s="281">
        <v>56</v>
      </c>
      <c r="M25" s="255"/>
    </row>
    <row r="26" spans="1:13" s="236" customFormat="1" x14ac:dyDescent="0.25">
      <c r="A26" s="246" t="s">
        <v>408</v>
      </c>
      <c r="B26" s="246" t="s">
        <v>48</v>
      </c>
      <c r="C26" s="269" t="s">
        <v>451</v>
      </c>
      <c r="D26" s="269" t="s">
        <v>283</v>
      </c>
      <c r="E26" s="269" t="s">
        <v>2082</v>
      </c>
      <c r="F26" s="269" t="s">
        <v>906</v>
      </c>
      <c r="G26" s="269" t="s">
        <v>672</v>
      </c>
      <c r="H26" s="269" t="s">
        <v>283</v>
      </c>
      <c r="I26" s="269" t="s">
        <v>411</v>
      </c>
      <c r="J26" s="275">
        <v>8.74</v>
      </c>
      <c r="K26" s="278">
        <v>24.28</v>
      </c>
      <c r="L26" s="277">
        <v>35.99</v>
      </c>
      <c r="M26" s="255"/>
    </row>
    <row r="27" spans="1:13" s="236" customFormat="1" x14ac:dyDescent="0.25">
      <c r="A27" s="246" t="s">
        <v>412</v>
      </c>
      <c r="B27" s="246" t="s">
        <v>49</v>
      </c>
      <c r="C27" s="269" t="s">
        <v>1594</v>
      </c>
      <c r="D27" s="269" t="s">
        <v>283</v>
      </c>
      <c r="E27" s="269" t="s">
        <v>777</v>
      </c>
      <c r="F27" s="269" t="s">
        <v>916</v>
      </c>
      <c r="G27" s="269" t="s">
        <v>633</v>
      </c>
      <c r="H27" s="269" t="s">
        <v>283</v>
      </c>
      <c r="I27" s="269" t="s">
        <v>419</v>
      </c>
      <c r="J27" s="275">
        <v>11.53</v>
      </c>
      <c r="K27" s="278">
        <v>24.85</v>
      </c>
      <c r="L27" s="277">
        <v>46.41</v>
      </c>
      <c r="M27" s="255"/>
    </row>
    <row r="28" spans="1:13" s="236" customFormat="1" x14ac:dyDescent="0.25">
      <c r="A28" s="246" t="s">
        <v>420</v>
      </c>
      <c r="B28" s="246" t="s">
        <v>50</v>
      </c>
      <c r="C28" s="269" t="s">
        <v>1604</v>
      </c>
      <c r="D28" s="269" t="s">
        <v>283</v>
      </c>
      <c r="E28" s="269" t="s">
        <v>2083</v>
      </c>
      <c r="F28" s="269" t="s">
        <v>474</v>
      </c>
      <c r="G28" s="269" t="s">
        <v>283</v>
      </c>
      <c r="H28" s="269" t="s">
        <v>283</v>
      </c>
      <c r="I28" s="269" t="s">
        <v>423</v>
      </c>
      <c r="J28" s="275">
        <v>10.52</v>
      </c>
      <c r="K28" s="278">
        <v>23.89</v>
      </c>
      <c r="L28" s="277">
        <v>44.02</v>
      </c>
      <c r="M28" s="255"/>
    </row>
    <row r="29" spans="1:13" s="236" customFormat="1" x14ac:dyDescent="0.25">
      <c r="A29" s="246" t="s">
        <v>424</v>
      </c>
      <c r="B29" s="246" t="s">
        <v>51</v>
      </c>
      <c r="C29" s="269" t="s">
        <v>411</v>
      </c>
      <c r="D29" s="269" t="s">
        <v>283</v>
      </c>
      <c r="E29" s="269" t="s">
        <v>777</v>
      </c>
      <c r="F29" s="269" t="s">
        <v>933</v>
      </c>
      <c r="G29" s="269" t="s">
        <v>283</v>
      </c>
      <c r="H29" s="269" t="s">
        <v>283</v>
      </c>
      <c r="I29" s="269" t="s">
        <v>283</v>
      </c>
      <c r="J29" s="275">
        <v>9.2799999999999994</v>
      </c>
      <c r="K29" s="278">
        <v>24.96</v>
      </c>
      <c r="L29" s="277">
        <v>37.19</v>
      </c>
      <c r="M29" s="255"/>
    </row>
    <row r="30" spans="1:13" s="236" customFormat="1" x14ac:dyDescent="0.25">
      <c r="A30" s="246" t="s">
        <v>425</v>
      </c>
      <c r="B30" s="246" t="s">
        <v>52</v>
      </c>
      <c r="C30" s="269" t="s">
        <v>1622</v>
      </c>
      <c r="D30" s="269" t="s">
        <v>283</v>
      </c>
      <c r="E30" s="269" t="s">
        <v>777</v>
      </c>
      <c r="F30" s="269" t="s">
        <v>944</v>
      </c>
      <c r="G30" s="269" t="s">
        <v>680</v>
      </c>
      <c r="H30" s="269" t="s">
        <v>283</v>
      </c>
      <c r="I30" s="269" t="s">
        <v>283</v>
      </c>
      <c r="J30" s="275">
        <v>9.9600000000000009</v>
      </c>
      <c r="K30" s="278">
        <v>25.21</v>
      </c>
      <c r="L30" s="282">
        <v>39.5</v>
      </c>
      <c r="M30" s="255"/>
    </row>
    <row r="31" spans="1:13" s="236" customFormat="1" x14ac:dyDescent="0.25">
      <c r="A31" s="246" t="s">
        <v>426</v>
      </c>
      <c r="B31" s="246" t="s">
        <v>53</v>
      </c>
      <c r="C31" s="269" t="s">
        <v>1631</v>
      </c>
      <c r="D31" s="269" t="s">
        <v>283</v>
      </c>
      <c r="E31" s="269" t="s">
        <v>2084</v>
      </c>
      <c r="F31" s="269" t="s">
        <v>955</v>
      </c>
      <c r="G31" s="269" t="s">
        <v>684</v>
      </c>
      <c r="H31" s="269" t="s">
        <v>283</v>
      </c>
      <c r="I31" s="269" t="s">
        <v>283</v>
      </c>
      <c r="J31" s="275">
        <v>6.66</v>
      </c>
      <c r="K31" s="278">
        <v>24.85</v>
      </c>
      <c r="L31" s="277">
        <v>26.81</v>
      </c>
      <c r="M31" s="255"/>
    </row>
    <row r="32" spans="1:13" s="236" customFormat="1" x14ac:dyDescent="0.25">
      <c r="A32" s="246" t="s">
        <v>427</v>
      </c>
      <c r="B32" s="246" t="s">
        <v>54</v>
      </c>
      <c r="C32" s="269" t="s">
        <v>283</v>
      </c>
      <c r="D32" s="269" t="s">
        <v>283</v>
      </c>
      <c r="E32" s="269" t="s">
        <v>777</v>
      </c>
      <c r="F32" s="269" t="s">
        <v>777</v>
      </c>
      <c r="G32" s="269" t="s">
        <v>689</v>
      </c>
      <c r="H32" s="269" t="s">
        <v>283</v>
      </c>
      <c r="I32" s="269" t="s">
        <v>434</v>
      </c>
      <c r="J32" s="275">
        <v>12.13</v>
      </c>
      <c r="K32" s="278">
        <v>24.53</v>
      </c>
      <c r="L32" s="277">
        <v>49.45</v>
      </c>
      <c r="M32" s="255"/>
    </row>
    <row r="33" spans="1:13" s="236" customFormat="1" x14ac:dyDescent="0.25">
      <c r="A33" s="246" t="s">
        <v>435</v>
      </c>
      <c r="B33" s="246" t="s">
        <v>55</v>
      </c>
      <c r="C33" s="269" t="s">
        <v>1648</v>
      </c>
      <c r="D33" s="269" t="s">
        <v>283</v>
      </c>
      <c r="E33" s="269" t="s">
        <v>777</v>
      </c>
      <c r="F33" s="269" t="s">
        <v>972</v>
      </c>
      <c r="G33" s="269" t="s">
        <v>692</v>
      </c>
      <c r="H33" s="269" t="s">
        <v>283</v>
      </c>
      <c r="I33" s="269" t="s">
        <v>437</v>
      </c>
      <c r="J33" s="275">
        <v>9.07</v>
      </c>
      <c r="K33" s="278">
        <v>25.01</v>
      </c>
      <c r="L33" s="277">
        <v>36.270000000000003</v>
      </c>
      <c r="M33" s="255"/>
    </row>
    <row r="34" spans="1:13" s="236" customFormat="1" x14ac:dyDescent="0.25">
      <c r="A34" s="246" t="s">
        <v>438</v>
      </c>
      <c r="B34" s="246" t="s">
        <v>56</v>
      </c>
      <c r="C34" s="269" t="s">
        <v>1445</v>
      </c>
      <c r="D34" s="269" t="s">
        <v>283</v>
      </c>
      <c r="E34" s="269" t="s">
        <v>777</v>
      </c>
      <c r="F34" s="269" t="s">
        <v>982</v>
      </c>
      <c r="G34" s="269" t="s">
        <v>694</v>
      </c>
      <c r="H34" s="269" t="s">
        <v>283</v>
      </c>
      <c r="I34" s="269" t="s">
        <v>283</v>
      </c>
      <c r="J34" s="275">
        <v>10.210000000000001</v>
      </c>
      <c r="K34" s="278">
        <v>24.75</v>
      </c>
      <c r="L34" s="277">
        <v>41.25</v>
      </c>
      <c r="M34" s="255"/>
    </row>
    <row r="35" spans="1:13" s="236" customFormat="1" x14ac:dyDescent="0.25">
      <c r="A35" s="246" t="s">
        <v>439</v>
      </c>
      <c r="B35" s="246" t="s">
        <v>57</v>
      </c>
      <c r="C35" s="269" t="s">
        <v>1433</v>
      </c>
      <c r="D35" s="269" t="s">
        <v>283</v>
      </c>
      <c r="E35" s="269" t="s">
        <v>777</v>
      </c>
      <c r="F35" s="269" t="s">
        <v>991</v>
      </c>
      <c r="G35" s="269" t="s">
        <v>283</v>
      </c>
      <c r="H35" s="269" t="s">
        <v>283</v>
      </c>
      <c r="I35" s="269" t="s">
        <v>441</v>
      </c>
      <c r="J35" s="275">
        <v>8.73</v>
      </c>
      <c r="K35" s="280">
        <v>24.5</v>
      </c>
      <c r="L35" s="277">
        <v>35.65</v>
      </c>
      <c r="M35" s="255"/>
    </row>
    <row r="36" spans="1:13" s="236" customFormat="1" x14ac:dyDescent="0.25">
      <c r="A36" s="246" t="s">
        <v>442</v>
      </c>
      <c r="B36" s="246" t="s">
        <v>58</v>
      </c>
      <c r="C36" s="269" t="s">
        <v>533</v>
      </c>
      <c r="D36" s="269" t="s">
        <v>520</v>
      </c>
      <c r="E36" s="269" t="s">
        <v>2085</v>
      </c>
      <c r="F36" s="269" t="s">
        <v>998</v>
      </c>
      <c r="G36" s="269" t="s">
        <v>283</v>
      </c>
      <c r="H36" s="269" t="s">
        <v>283</v>
      </c>
      <c r="I36" s="269" t="s">
        <v>445</v>
      </c>
      <c r="J36" s="275">
        <v>10.15</v>
      </c>
      <c r="K36" s="278">
        <v>24.78</v>
      </c>
      <c r="L36" s="277">
        <v>40.950000000000003</v>
      </c>
      <c r="M36" s="255"/>
    </row>
    <row r="37" spans="1:13" s="236" customFormat="1" x14ac:dyDescent="0.25">
      <c r="A37" s="246" t="s">
        <v>446</v>
      </c>
      <c r="B37" s="246" t="s">
        <v>59</v>
      </c>
      <c r="C37" s="269" t="s">
        <v>1685</v>
      </c>
      <c r="D37" s="269" t="s">
        <v>283</v>
      </c>
      <c r="E37" s="269" t="s">
        <v>777</v>
      </c>
      <c r="F37" s="269" t="s">
        <v>1008</v>
      </c>
      <c r="G37" s="269" t="s">
        <v>283</v>
      </c>
      <c r="H37" s="269" t="s">
        <v>283</v>
      </c>
      <c r="I37" s="269" t="s">
        <v>451</v>
      </c>
      <c r="J37" s="275">
        <v>13.14</v>
      </c>
      <c r="K37" s="278">
        <v>24.71</v>
      </c>
      <c r="L37" s="277">
        <v>53.15</v>
      </c>
      <c r="M37" s="255"/>
    </row>
    <row r="38" spans="1:13" s="236" customFormat="1" x14ac:dyDescent="0.25">
      <c r="A38" s="246" t="s">
        <v>452</v>
      </c>
      <c r="B38" s="246" t="s">
        <v>60</v>
      </c>
      <c r="C38" s="269" t="s">
        <v>1568</v>
      </c>
      <c r="D38" s="269" t="s">
        <v>283</v>
      </c>
      <c r="E38" s="269" t="s">
        <v>2080</v>
      </c>
      <c r="F38" s="269" t="s">
        <v>1015</v>
      </c>
      <c r="G38" s="269" t="s">
        <v>700</v>
      </c>
      <c r="H38" s="269" t="s">
        <v>283</v>
      </c>
      <c r="I38" s="269" t="s">
        <v>459</v>
      </c>
      <c r="J38" s="275">
        <v>10.74</v>
      </c>
      <c r="K38" s="278">
        <v>24.62</v>
      </c>
      <c r="L38" s="277">
        <v>43.61</v>
      </c>
      <c r="M38" s="255"/>
    </row>
    <row r="39" spans="1:13" s="236" customFormat="1" x14ac:dyDescent="0.25">
      <c r="A39" s="246" t="s">
        <v>460</v>
      </c>
      <c r="B39" s="246" t="s">
        <v>61</v>
      </c>
      <c r="C39" s="269" t="s">
        <v>972</v>
      </c>
      <c r="D39" s="269" t="s">
        <v>283</v>
      </c>
      <c r="E39" s="269" t="s">
        <v>2086</v>
      </c>
      <c r="F39" s="269" t="s">
        <v>1025</v>
      </c>
      <c r="G39" s="269" t="s">
        <v>283</v>
      </c>
      <c r="H39" s="269" t="s">
        <v>283</v>
      </c>
      <c r="I39" s="269" t="s">
        <v>463</v>
      </c>
      <c r="J39" s="275">
        <v>10.029999999999999</v>
      </c>
      <c r="K39" s="278">
        <v>25.09</v>
      </c>
      <c r="L39" s="277">
        <v>39.97</v>
      </c>
      <c r="M39" s="255"/>
    </row>
    <row r="40" spans="1:13" s="236" customFormat="1" x14ac:dyDescent="0.25">
      <c r="A40" s="246" t="s">
        <v>464</v>
      </c>
      <c r="B40" s="246" t="s">
        <v>62</v>
      </c>
      <c r="C40" s="269" t="s">
        <v>1708</v>
      </c>
      <c r="D40" s="269" t="s">
        <v>283</v>
      </c>
      <c r="E40" s="269" t="s">
        <v>777</v>
      </c>
      <c r="F40" s="269" t="s">
        <v>1036</v>
      </c>
      <c r="G40" s="269" t="s">
        <v>283</v>
      </c>
      <c r="H40" s="269" t="s">
        <v>283</v>
      </c>
      <c r="I40" s="269" t="s">
        <v>466</v>
      </c>
      <c r="J40" s="279">
        <v>9.6999999999999993</v>
      </c>
      <c r="K40" s="278">
        <v>25.01</v>
      </c>
      <c r="L40" s="282">
        <v>38.799999999999997</v>
      </c>
      <c r="M40" s="255"/>
    </row>
    <row r="41" spans="1:13" s="236" customFormat="1" x14ac:dyDescent="0.25">
      <c r="A41" s="246" t="s">
        <v>467</v>
      </c>
      <c r="B41" s="246" t="s">
        <v>63</v>
      </c>
      <c r="C41" s="269" t="s">
        <v>1718</v>
      </c>
      <c r="D41" s="269" t="s">
        <v>283</v>
      </c>
      <c r="E41" s="269" t="s">
        <v>777</v>
      </c>
      <c r="F41" s="269" t="s">
        <v>1046</v>
      </c>
      <c r="G41" s="269" t="s">
        <v>650</v>
      </c>
      <c r="H41" s="269" t="s">
        <v>283</v>
      </c>
      <c r="I41" s="269" t="s">
        <v>470</v>
      </c>
      <c r="J41" s="275">
        <v>8.31</v>
      </c>
      <c r="K41" s="278">
        <v>24.39</v>
      </c>
      <c r="L41" s="277">
        <v>34.07</v>
      </c>
      <c r="M41" s="255"/>
    </row>
    <row r="42" spans="1:13" s="236" customFormat="1" x14ac:dyDescent="0.25">
      <c r="A42" s="246" t="s">
        <v>471</v>
      </c>
      <c r="B42" s="246" t="s">
        <v>27</v>
      </c>
      <c r="C42" s="269" t="s">
        <v>659</v>
      </c>
      <c r="D42" s="269" t="s">
        <v>283</v>
      </c>
      <c r="E42" s="269" t="s">
        <v>777</v>
      </c>
      <c r="F42" s="269" t="s">
        <v>1057</v>
      </c>
      <c r="G42" s="269" t="s">
        <v>708</v>
      </c>
      <c r="H42" s="269" t="s">
        <v>283</v>
      </c>
      <c r="I42" s="269" t="s">
        <v>474</v>
      </c>
      <c r="J42" s="275">
        <v>10.44</v>
      </c>
      <c r="K42" s="278">
        <v>24.54</v>
      </c>
      <c r="L42" s="277">
        <v>42.55</v>
      </c>
      <c r="M42" s="255"/>
    </row>
    <row r="43" spans="1:13" s="236" customFormat="1" x14ac:dyDescent="0.25">
      <c r="A43" s="246" t="s">
        <v>475</v>
      </c>
      <c r="B43" s="246" t="s">
        <v>64</v>
      </c>
      <c r="C43" s="269" t="s">
        <v>1735</v>
      </c>
      <c r="D43" s="269" t="s">
        <v>283</v>
      </c>
      <c r="E43" s="269" t="s">
        <v>2078</v>
      </c>
      <c r="F43" s="269" t="s">
        <v>1067</v>
      </c>
      <c r="G43" s="269" t="s">
        <v>283</v>
      </c>
      <c r="H43" s="269" t="s">
        <v>283</v>
      </c>
      <c r="I43" s="269" t="s">
        <v>480</v>
      </c>
      <c r="J43" s="275">
        <v>9.81</v>
      </c>
      <c r="K43" s="278">
        <v>24.62</v>
      </c>
      <c r="L43" s="277">
        <v>39.83</v>
      </c>
      <c r="M43" s="255"/>
    </row>
    <row r="44" spans="1:13" s="236" customFormat="1" x14ac:dyDescent="0.25">
      <c r="A44" s="246" t="s">
        <v>481</v>
      </c>
      <c r="B44" s="246" t="s">
        <v>65</v>
      </c>
      <c r="C44" s="269" t="s">
        <v>1745</v>
      </c>
      <c r="D44" s="269" t="s">
        <v>283</v>
      </c>
      <c r="E44" s="269" t="s">
        <v>2087</v>
      </c>
      <c r="F44" s="269" t="s">
        <v>1074</v>
      </c>
      <c r="G44" s="269" t="s">
        <v>713</v>
      </c>
      <c r="H44" s="269" t="s">
        <v>283</v>
      </c>
      <c r="I44" s="269" t="s">
        <v>489</v>
      </c>
      <c r="J44" s="275">
        <v>11.27</v>
      </c>
      <c r="K44" s="278">
        <v>24.19</v>
      </c>
      <c r="L44" s="277">
        <v>46.59</v>
      </c>
      <c r="M44" s="255"/>
    </row>
    <row r="45" spans="1:13" s="236" customFormat="1" x14ac:dyDescent="0.25">
      <c r="A45" s="246" t="s">
        <v>490</v>
      </c>
      <c r="B45" s="246" t="s">
        <v>66</v>
      </c>
      <c r="C45" s="269" t="s">
        <v>1458</v>
      </c>
      <c r="D45" s="269" t="s">
        <v>283</v>
      </c>
      <c r="E45" s="269" t="s">
        <v>777</v>
      </c>
      <c r="F45" s="269" t="s">
        <v>1083</v>
      </c>
      <c r="G45" s="269" t="s">
        <v>637</v>
      </c>
      <c r="H45" s="269" t="s">
        <v>283</v>
      </c>
      <c r="I45" s="269" t="s">
        <v>492</v>
      </c>
      <c r="J45" s="275">
        <v>11.14</v>
      </c>
      <c r="K45" s="278">
        <v>24.17</v>
      </c>
      <c r="L45" s="277">
        <v>46.09</v>
      </c>
      <c r="M45" s="255"/>
    </row>
    <row r="46" spans="1:13" s="236" customFormat="1" x14ac:dyDescent="0.25">
      <c r="A46" s="246" t="s">
        <v>493</v>
      </c>
      <c r="B46" s="246" t="s">
        <v>67</v>
      </c>
      <c r="C46" s="269" t="s">
        <v>1762</v>
      </c>
      <c r="D46" s="269" t="s">
        <v>283</v>
      </c>
      <c r="E46" s="269" t="s">
        <v>2088</v>
      </c>
      <c r="F46" s="269" t="s">
        <v>1094</v>
      </c>
      <c r="G46" s="269" t="s">
        <v>719</v>
      </c>
      <c r="H46" s="269" t="s">
        <v>283</v>
      </c>
      <c r="I46" s="269" t="s">
        <v>498</v>
      </c>
      <c r="J46" s="275">
        <v>8.82</v>
      </c>
      <c r="K46" s="278">
        <v>24.79</v>
      </c>
      <c r="L46" s="277">
        <v>35.56</v>
      </c>
      <c r="M46" s="255"/>
    </row>
    <row r="47" spans="1:13" s="236" customFormat="1" x14ac:dyDescent="0.25">
      <c r="A47" s="246" t="s">
        <v>499</v>
      </c>
      <c r="B47" s="246" t="s">
        <v>68</v>
      </c>
      <c r="C47" s="269" t="s">
        <v>1772</v>
      </c>
      <c r="D47" s="269" t="s">
        <v>283</v>
      </c>
      <c r="E47" s="269" t="s">
        <v>2072</v>
      </c>
      <c r="F47" s="269" t="s">
        <v>489</v>
      </c>
      <c r="G47" s="269" t="s">
        <v>283</v>
      </c>
      <c r="H47" s="269" t="s">
        <v>283</v>
      </c>
      <c r="I47" s="269" t="s">
        <v>501</v>
      </c>
      <c r="J47" s="275">
        <v>7.64</v>
      </c>
      <c r="K47" s="278">
        <v>25.46</v>
      </c>
      <c r="L47" s="277">
        <v>29.99</v>
      </c>
      <c r="M47" s="255"/>
    </row>
    <row r="48" spans="1:13" s="236" customFormat="1" x14ac:dyDescent="0.25">
      <c r="A48" s="246" t="s">
        <v>502</v>
      </c>
      <c r="B48" s="246" t="s">
        <v>69</v>
      </c>
      <c r="C48" s="269" t="s">
        <v>1780</v>
      </c>
      <c r="D48" s="269" t="s">
        <v>283</v>
      </c>
      <c r="E48" s="269" t="s">
        <v>777</v>
      </c>
      <c r="F48" s="269" t="s">
        <v>1114</v>
      </c>
      <c r="G48" s="269" t="s">
        <v>620</v>
      </c>
      <c r="H48" s="269" t="s">
        <v>283</v>
      </c>
      <c r="I48" s="269" t="s">
        <v>508</v>
      </c>
      <c r="J48" s="275">
        <v>8.5500000000000007</v>
      </c>
      <c r="K48" s="278">
        <v>24.22</v>
      </c>
      <c r="L48" s="277">
        <v>35.29</v>
      </c>
      <c r="M48" s="255"/>
    </row>
    <row r="49" spans="1:13" s="236" customFormat="1" x14ac:dyDescent="0.25">
      <c r="A49" s="246" t="s">
        <v>509</v>
      </c>
      <c r="B49" s="246" t="s">
        <v>70</v>
      </c>
      <c r="C49" s="269" t="s">
        <v>1790</v>
      </c>
      <c r="D49" s="269" t="s">
        <v>283</v>
      </c>
      <c r="E49" s="269" t="s">
        <v>2089</v>
      </c>
      <c r="F49" s="269" t="s">
        <v>1124</v>
      </c>
      <c r="G49" s="269" t="s">
        <v>637</v>
      </c>
      <c r="H49" s="269" t="s">
        <v>283</v>
      </c>
      <c r="I49" s="269" t="s">
        <v>513</v>
      </c>
      <c r="J49" s="275">
        <v>10.48</v>
      </c>
      <c r="K49" s="278">
        <v>24.44</v>
      </c>
      <c r="L49" s="277">
        <v>42.88</v>
      </c>
      <c r="M49" s="255"/>
    </row>
    <row r="50" spans="1:13" s="236" customFormat="1" x14ac:dyDescent="0.25">
      <c r="A50" s="246" t="s">
        <v>514</v>
      </c>
      <c r="B50" s="246" t="s">
        <v>71</v>
      </c>
      <c r="C50" s="269" t="s">
        <v>1798</v>
      </c>
      <c r="D50" s="269" t="s">
        <v>283</v>
      </c>
      <c r="E50" s="269" t="s">
        <v>2090</v>
      </c>
      <c r="F50" s="269" t="s">
        <v>1132</v>
      </c>
      <c r="G50" s="269" t="s">
        <v>283</v>
      </c>
      <c r="H50" s="269" t="s">
        <v>283</v>
      </c>
      <c r="I50" s="269" t="s">
        <v>283</v>
      </c>
      <c r="J50" s="275">
        <v>8.9700000000000006</v>
      </c>
      <c r="K50" s="278">
        <v>24.85</v>
      </c>
      <c r="L50" s="277">
        <v>36.08</v>
      </c>
      <c r="M50" s="255"/>
    </row>
    <row r="51" spans="1:13" s="236" customFormat="1" x14ac:dyDescent="0.25">
      <c r="A51" s="246" t="s">
        <v>515</v>
      </c>
      <c r="B51" s="246" t="s">
        <v>72</v>
      </c>
      <c r="C51" s="269" t="s">
        <v>501</v>
      </c>
      <c r="D51" s="269" t="s">
        <v>283</v>
      </c>
      <c r="E51" s="269" t="s">
        <v>777</v>
      </c>
      <c r="F51" s="269" t="s">
        <v>1141</v>
      </c>
      <c r="G51" s="269" t="s">
        <v>283</v>
      </c>
      <c r="H51" s="269" t="s">
        <v>283</v>
      </c>
      <c r="I51" s="269" t="s">
        <v>517</v>
      </c>
      <c r="J51" s="275">
        <v>13.36</v>
      </c>
      <c r="K51" s="280">
        <v>25.5</v>
      </c>
      <c r="L51" s="277">
        <v>52.39</v>
      </c>
      <c r="M51" s="255"/>
    </row>
    <row r="52" spans="1:13" s="236" customFormat="1" x14ac:dyDescent="0.25">
      <c r="A52" s="246" t="s">
        <v>518</v>
      </c>
      <c r="B52" s="246" t="s">
        <v>73</v>
      </c>
      <c r="C52" s="269" t="s">
        <v>1819</v>
      </c>
      <c r="D52" s="269" t="s">
        <v>283</v>
      </c>
      <c r="E52" s="269" t="s">
        <v>944</v>
      </c>
      <c r="F52" s="269" t="s">
        <v>1152</v>
      </c>
      <c r="G52" s="269" t="s">
        <v>602</v>
      </c>
      <c r="H52" s="269" t="s">
        <v>283</v>
      </c>
      <c r="I52" s="269" t="s">
        <v>520</v>
      </c>
      <c r="J52" s="275">
        <v>8.17</v>
      </c>
      <c r="K52" s="278">
        <v>24.02</v>
      </c>
      <c r="L52" s="277">
        <v>34.01</v>
      </c>
      <c r="M52" s="255"/>
    </row>
    <row r="53" spans="1:13" s="236" customFormat="1" x14ac:dyDescent="0.25">
      <c r="A53" s="246" t="s">
        <v>521</v>
      </c>
      <c r="B53" s="246" t="s">
        <v>74</v>
      </c>
      <c r="C53" s="269" t="s">
        <v>529</v>
      </c>
      <c r="D53" s="269" t="s">
        <v>283</v>
      </c>
      <c r="E53" s="269" t="s">
        <v>2091</v>
      </c>
      <c r="F53" s="269" t="s">
        <v>306</v>
      </c>
      <c r="G53" s="269" t="s">
        <v>735</v>
      </c>
      <c r="H53" s="269" t="s">
        <v>283</v>
      </c>
      <c r="I53" s="269" t="s">
        <v>474</v>
      </c>
      <c r="J53" s="275">
        <v>12.02</v>
      </c>
      <c r="K53" s="278">
        <v>24.53</v>
      </c>
      <c r="L53" s="277">
        <v>48.99</v>
      </c>
      <c r="M53" s="255"/>
    </row>
    <row r="54" spans="1:13" s="236" customFormat="1" x14ac:dyDescent="0.25">
      <c r="A54" s="246" t="s">
        <v>523</v>
      </c>
      <c r="B54" s="246" t="s">
        <v>75</v>
      </c>
      <c r="C54" s="269" t="s">
        <v>1838</v>
      </c>
      <c r="D54" s="269" t="s">
        <v>283</v>
      </c>
      <c r="E54" s="269" t="s">
        <v>777</v>
      </c>
      <c r="F54" s="269" t="s">
        <v>1172</v>
      </c>
      <c r="G54" s="269" t="s">
        <v>283</v>
      </c>
      <c r="H54" s="269" t="s">
        <v>283</v>
      </c>
      <c r="I54" s="269" t="s">
        <v>526</v>
      </c>
      <c r="J54" s="275">
        <v>9.15</v>
      </c>
      <c r="K54" s="278">
        <v>24.45</v>
      </c>
      <c r="L54" s="277">
        <v>37.43</v>
      </c>
      <c r="M54" s="255"/>
    </row>
    <row r="55" spans="1:13" s="236" customFormat="1" x14ac:dyDescent="0.25">
      <c r="A55" s="246" t="s">
        <v>527</v>
      </c>
      <c r="B55" s="246" t="s">
        <v>76</v>
      </c>
      <c r="C55" s="269" t="s">
        <v>584</v>
      </c>
      <c r="D55" s="269" t="s">
        <v>283</v>
      </c>
      <c r="E55" s="269" t="s">
        <v>2092</v>
      </c>
      <c r="F55" s="269" t="s">
        <v>1183</v>
      </c>
      <c r="G55" s="269" t="s">
        <v>283</v>
      </c>
      <c r="H55" s="269" t="s">
        <v>283</v>
      </c>
      <c r="I55" s="269" t="s">
        <v>529</v>
      </c>
      <c r="J55" s="275">
        <v>11.55</v>
      </c>
      <c r="K55" s="276">
        <v>24</v>
      </c>
      <c r="L55" s="277">
        <v>48.12</v>
      </c>
      <c r="M55" s="255"/>
    </row>
    <row r="56" spans="1:13" s="236" customFormat="1" x14ac:dyDescent="0.25">
      <c r="A56" s="246" t="s">
        <v>530</v>
      </c>
      <c r="B56" s="246" t="s">
        <v>77</v>
      </c>
      <c r="C56" s="269" t="s">
        <v>1856</v>
      </c>
      <c r="D56" s="269" t="s">
        <v>283</v>
      </c>
      <c r="E56" s="269" t="s">
        <v>777</v>
      </c>
      <c r="F56" s="269" t="s">
        <v>1194</v>
      </c>
      <c r="G56" s="269" t="s">
        <v>645</v>
      </c>
      <c r="H56" s="269" t="s">
        <v>283</v>
      </c>
      <c r="I56" s="269" t="s">
        <v>533</v>
      </c>
      <c r="J56" s="275">
        <v>11.84</v>
      </c>
      <c r="K56" s="280">
        <v>24.9</v>
      </c>
      <c r="L56" s="277">
        <v>47.54</v>
      </c>
      <c r="M56" s="255"/>
    </row>
    <row r="57" spans="1:13" s="236" customFormat="1" x14ac:dyDescent="0.25">
      <c r="A57" s="246" t="s">
        <v>534</v>
      </c>
      <c r="B57" s="246" t="s">
        <v>78</v>
      </c>
      <c r="C57" s="269" t="s">
        <v>605</v>
      </c>
      <c r="D57" s="269" t="s">
        <v>283</v>
      </c>
      <c r="E57" s="269" t="s">
        <v>777</v>
      </c>
      <c r="F57" s="269" t="s">
        <v>664</v>
      </c>
      <c r="G57" s="269" t="s">
        <v>672</v>
      </c>
      <c r="H57" s="269" t="s">
        <v>283</v>
      </c>
      <c r="I57" s="269" t="s">
        <v>385</v>
      </c>
      <c r="J57" s="279">
        <v>6.8</v>
      </c>
      <c r="K57" s="280">
        <v>25.1</v>
      </c>
      <c r="L57" s="282">
        <v>27.1</v>
      </c>
      <c r="M57" s="255"/>
    </row>
    <row r="58" spans="1:13" s="236" customFormat="1" x14ac:dyDescent="0.25">
      <c r="A58" s="246" t="s">
        <v>537</v>
      </c>
      <c r="B58" s="246" t="s">
        <v>79</v>
      </c>
      <c r="C58" s="269" t="s">
        <v>1877</v>
      </c>
      <c r="D58" s="269" t="s">
        <v>283</v>
      </c>
      <c r="E58" s="269" t="s">
        <v>2093</v>
      </c>
      <c r="F58" s="269" t="s">
        <v>1211</v>
      </c>
      <c r="G58" s="269" t="s">
        <v>745</v>
      </c>
      <c r="H58" s="269" t="s">
        <v>283</v>
      </c>
      <c r="I58" s="269" t="s">
        <v>542</v>
      </c>
      <c r="J58" s="275">
        <v>10.95</v>
      </c>
      <c r="K58" s="278">
        <v>24.05</v>
      </c>
      <c r="L58" s="277">
        <v>45.52</v>
      </c>
      <c r="M58" s="255"/>
    </row>
    <row r="59" spans="1:13" s="236" customFormat="1" ht="26.25" x14ac:dyDescent="0.25">
      <c r="A59" s="246" t="s">
        <v>543</v>
      </c>
      <c r="B59" s="246" t="s">
        <v>80</v>
      </c>
      <c r="C59" s="269" t="s">
        <v>529</v>
      </c>
      <c r="D59" s="269" t="s">
        <v>283</v>
      </c>
      <c r="E59" s="269" t="s">
        <v>777</v>
      </c>
      <c r="F59" s="269" t="s">
        <v>777</v>
      </c>
      <c r="G59" s="269" t="s">
        <v>283</v>
      </c>
      <c r="H59" s="269" t="s">
        <v>283</v>
      </c>
      <c r="I59" s="269" t="s">
        <v>545</v>
      </c>
      <c r="J59" s="275">
        <v>12.96</v>
      </c>
      <c r="K59" s="278">
        <v>27.44</v>
      </c>
      <c r="L59" s="277">
        <v>47.21</v>
      </c>
      <c r="M59" s="255"/>
    </row>
    <row r="60" spans="1:13" s="236" customFormat="1" ht="26.25" x14ac:dyDescent="0.25">
      <c r="A60" s="246" t="s">
        <v>546</v>
      </c>
      <c r="B60" s="246" t="s">
        <v>81</v>
      </c>
      <c r="C60" s="269" t="s">
        <v>650</v>
      </c>
      <c r="D60" s="269" t="s">
        <v>283</v>
      </c>
      <c r="E60" s="269" t="s">
        <v>777</v>
      </c>
      <c r="F60" s="269" t="s">
        <v>1227</v>
      </c>
      <c r="G60" s="269" t="s">
        <v>749</v>
      </c>
      <c r="H60" s="269" t="s">
        <v>283</v>
      </c>
      <c r="I60" s="269" t="s">
        <v>392</v>
      </c>
      <c r="J60" s="275">
        <v>9.82</v>
      </c>
      <c r="K60" s="278">
        <v>27.75</v>
      </c>
      <c r="L60" s="277">
        <v>35.39</v>
      </c>
      <c r="M60" s="255"/>
    </row>
    <row r="61" spans="1:13" s="236" customFormat="1" ht="26.25" x14ac:dyDescent="0.25">
      <c r="A61" s="246" t="s">
        <v>553</v>
      </c>
      <c r="B61" s="246" t="s">
        <v>82</v>
      </c>
      <c r="C61" s="269" t="s">
        <v>1895</v>
      </c>
      <c r="D61" s="269" t="s">
        <v>283</v>
      </c>
      <c r="E61" s="269" t="s">
        <v>2094</v>
      </c>
      <c r="F61" s="269" t="s">
        <v>777</v>
      </c>
      <c r="G61" s="269" t="s">
        <v>752</v>
      </c>
      <c r="H61" s="269" t="s">
        <v>283</v>
      </c>
      <c r="I61" s="269" t="s">
        <v>556</v>
      </c>
      <c r="J61" s="275">
        <v>10.73</v>
      </c>
      <c r="K61" s="276">
        <v>28</v>
      </c>
      <c r="L61" s="277">
        <v>38.32</v>
      </c>
      <c r="M61" s="255"/>
    </row>
    <row r="62" spans="1:13" s="236" customFormat="1" ht="39" x14ac:dyDescent="0.25">
      <c r="A62" s="246" t="s">
        <v>557</v>
      </c>
      <c r="B62" s="246" t="s">
        <v>83</v>
      </c>
      <c r="C62" s="269" t="s">
        <v>689</v>
      </c>
      <c r="D62" s="269" t="s">
        <v>283</v>
      </c>
      <c r="E62" s="269" t="s">
        <v>777</v>
      </c>
      <c r="F62" s="269" t="s">
        <v>777</v>
      </c>
      <c r="G62" s="269" t="s">
        <v>754</v>
      </c>
      <c r="H62" s="269" t="s">
        <v>283</v>
      </c>
      <c r="I62" s="269" t="s">
        <v>559</v>
      </c>
      <c r="J62" s="275">
        <v>11.62</v>
      </c>
      <c r="K62" s="276">
        <v>28</v>
      </c>
      <c r="L62" s="277">
        <v>41.49</v>
      </c>
      <c r="M62" s="255"/>
    </row>
    <row r="63" spans="1:13" s="236" customFormat="1" ht="39" x14ac:dyDescent="0.25">
      <c r="A63" s="246" t="s">
        <v>560</v>
      </c>
      <c r="B63" s="246" t="s">
        <v>84</v>
      </c>
      <c r="C63" s="269" t="s">
        <v>283</v>
      </c>
      <c r="D63" s="269" t="s">
        <v>1416</v>
      </c>
      <c r="E63" s="269" t="s">
        <v>2095</v>
      </c>
      <c r="F63" s="269" t="s">
        <v>777</v>
      </c>
      <c r="G63" s="269" t="s">
        <v>755</v>
      </c>
      <c r="H63" s="269" t="s">
        <v>283</v>
      </c>
      <c r="I63" s="269" t="s">
        <v>283</v>
      </c>
      <c r="J63" s="275">
        <v>7.79</v>
      </c>
      <c r="K63" s="276">
        <v>28</v>
      </c>
      <c r="L63" s="277">
        <v>27.82</v>
      </c>
      <c r="M63" s="255"/>
    </row>
    <row r="64" spans="1:13" s="236" customFormat="1" ht="26.25" x14ac:dyDescent="0.25">
      <c r="A64" s="246" t="s">
        <v>561</v>
      </c>
      <c r="B64" s="246" t="s">
        <v>85</v>
      </c>
      <c r="C64" s="269" t="s">
        <v>1905</v>
      </c>
      <c r="D64" s="269" t="s">
        <v>283</v>
      </c>
      <c r="E64" s="269" t="s">
        <v>777</v>
      </c>
      <c r="F64" s="269" t="s">
        <v>777</v>
      </c>
      <c r="G64" s="269" t="s">
        <v>283</v>
      </c>
      <c r="H64" s="269" t="s">
        <v>283</v>
      </c>
      <c r="I64" s="269" t="s">
        <v>283</v>
      </c>
      <c r="J64" s="275">
        <v>11.95</v>
      </c>
      <c r="K64" s="276">
        <v>28</v>
      </c>
      <c r="L64" s="277">
        <v>42.68</v>
      </c>
      <c r="M64" s="255"/>
    </row>
    <row r="65" spans="1:13" s="236" customFormat="1" ht="26.25" x14ac:dyDescent="0.25">
      <c r="A65" s="246" t="s">
        <v>562</v>
      </c>
      <c r="B65" s="246" t="s">
        <v>563</v>
      </c>
      <c r="C65" s="269" t="s">
        <v>279</v>
      </c>
      <c r="D65" s="269" t="s">
        <v>283</v>
      </c>
      <c r="E65" s="269" t="s">
        <v>777</v>
      </c>
      <c r="F65" s="269" t="s">
        <v>777</v>
      </c>
      <c r="G65" s="269" t="s">
        <v>283</v>
      </c>
      <c r="H65" s="269" t="s">
        <v>283</v>
      </c>
      <c r="I65" s="269" t="s">
        <v>283</v>
      </c>
      <c r="J65" s="275">
        <v>11.48</v>
      </c>
      <c r="K65" s="276">
        <v>28</v>
      </c>
      <c r="L65" s="281">
        <v>41</v>
      </c>
      <c r="M65" s="255"/>
    </row>
    <row r="66" spans="1:13" s="236" customFormat="1" ht="26.25" x14ac:dyDescent="0.25">
      <c r="A66" s="246" t="s">
        <v>564</v>
      </c>
      <c r="B66" s="246" t="s">
        <v>87</v>
      </c>
      <c r="C66" s="269" t="s">
        <v>1276</v>
      </c>
      <c r="D66" s="269" t="s">
        <v>283</v>
      </c>
      <c r="E66" s="269" t="s">
        <v>777</v>
      </c>
      <c r="F66" s="269" t="s">
        <v>1247</v>
      </c>
      <c r="G66" s="269" t="s">
        <v>283</v>
      </c>
      <c r="H66" s="269" t="s">
        <v>283</v>
      </c>
      <c r="I66" s="269" t="s">
        <v>283</v>
      </c>
      <c r="J66" s="275">
        <v>6.23</v>
      </c>
      <c r="K66" s="278">
        <v>27.88</v>
      </c>
      <c r="L66" s="277">
        <v>22.35</v>
      </c>
      <c r="M66" s="255"/>
    </row>
    <row r="67" spans="1:13" s="236" customFormat="1" x14ac:dyDescent="0.25">
      <c r="A67" s="246" t="s">
        <v>565</v>
      </c>
      <c r="B67" s="246" t="s">
        <v>88</v>
      </c>
      <c r="C67" s="269" t="s">
        <v>1918</v>
      </c>
      <c r="D67" s="269" t="s">
        <v>283</v>
      </c>
      <c r="E67" s="269" t="s">
        <v>637</v>
      </c>
      <c r="F67" s="269" t="s">
        <v>777</v>
      </c>
      <c r="G67" s="269" t="s">
        <v>283</v>
      </c>
      <c r="H67" s="269" t="s">
        <v>283</v>
      </c>
      <c r="I67" s="269" t="s">
        <v>283</v>
      </c>
      <c r="J67" s="275">
        <v>6.84</v>
      </c>
      <c r="K67" s="278">
        <v>22.05</v>
      </c>
      <c r="L67" s="277">
        <v>31.02</v>
      </c>
      <c r="M67" s="255"/>
    </row>
    <row r="68" spans="1:13" s="272" customFormat="1" x14ac:dyDescent="0.25">
      <c r="A68" s="516" t="s">
        <v>2096</v>
      </c>
      <c r="B68" s="516"/>
      <c r="C68" s="270" t="s">
        <v>1433</v>
      </c>
      <c r="D68" s="270" t="s">
        <v>1276</v>
      </c>
      <c r="E68" s="270" t="s">
        <v>1132</v>
      </c>
      <c r="F68" s="270" t="s">
        <v>772</v>
      </c>
      <c r="G68" s="270" t="s">
        <v>602</v>
      </c>
      <c r="H68" s="270" t="s">
        <v>2097</v>
      </c>
      <c r="I68" s="270" t="s">
        <v>2098</v>
      </c>
      <c r="J68" s="283" t="s">
        <v>2099</v>
      </c>
      <c r="K68" s="270" t="s">
        <v>2100</v>
      </c>
      <c r="L68" s="284" t="s">
        <v>2101</v>
      </c>
    </row>
  </sheetData>
  <mergeCells count="7">
    <mergeCell ref="A68:B68"/>
    <mergeCell ref="J1:L1"/>
    <mergeCell ref="A2:L2"/>
    <mergeCell ref="A4:A6"/>
    <mergeCell ref="J4:J6"/>
    <mergeCell ref="K4:K6"/>
    <mergeCell ref="L4:L6"/>
  </mergeCells>
  <pageMargins left="0.7" right="0.7" top="0.75" bottom="0.75" header="0.3" footer="0.3"/>
  <pageSetup paperSize="9" scale="66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view="pageBreakPreview" zoomScale="112" zoomScaleNormal="100" zoomScaleSheetLayoutView="112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F1" sqref="F1:G1"/>
    </sheetView>
  </sheetViews>
  <sheetFormatPr defaultColWidth="8.85546875" defaultRowHeight="15" x14ac:dyDescent="0.25"/>
  <cols>
    <col min="1" max="1" width="8.42578125" style="250" customWidth="1"/>
    <col min="2" max="2" width="30.5703125" style="273" customWidth="1"/>
    <col min="3" max="3" width="16.85546875" style="250" customWidth="1"/>
    <col min="4" max="4" width="17.85546875" style="250" customWidth="1"/>
    <col min="5" max="5" width="16.5703125" style="250" customWidth="1"/>
    <col min="6" max="7" width="16.28515625" style="250" customWidth="1"/>
    <col min="8" max="16384" width="8.85546875" style="141"/>
  </cols>
  <sheetData>
    <row r="1" spans="1:7" s="236" customFormat="1" ht="42.95" customHeight="1" x14ac:dyDescent="0.2">
      <c r="F1" s="448" t="s">
        <v>2241</v>
      </c>
      <c r="G1" s="448"/>
    </row>
    <row r="2" spans="1:7" s="236" customFormat="1" ht="45.95" customHeight="1" x14ac:dyDescent="0.2">
      <c r="A2" s="527" t="s">
        <v>1919</v>
      </c>
      <c r="B2" s="527"/>
      <c r="C2" s="527"/>
      <c r="D2" s="527"/>
      <c r="E2" s="527"/>
      <c r="F2" s="527"/>
      <c r="G2" s="527"/>
    </row>
    <row r="3" spans="1:7" s="236" customFormat="1" ht="48.95" customHeight="1" x14ac:dyDescent="0.2">
      <c r="A3" s="528"/>
      <c r="B3" s="528"/>
      <c r="C3" s="528"/>
      <c r="D3" s="528"/>
      <c r="E3" s="528"/>
      <c r="F3" s="528"/>
      <c r="G3" s="528"/>
    </row>
    <row r="4" spans="1:7" s="236" customFormat="1" ht="15" customHeight="1" x14ac:dyDescent="0.2">
      <c r="A4" s="529"/>
      <c r="B4" s="529"/>
      <c r="C4" s="529"/>
      <c r="D4" s="529"/>
      <c r="E4" s="529"/>
      <c r="F4" s="529"/>
      <c r="G4" s="529"/>
    </row>
    <row r="5" spans="1:7" s="306" customFormat="1" ht="42.95" customHeight="1" x14ac:dyDescent="0.2">
      <c r="A5" s="309" t="s">
        <v>253</v>
      </c>
      <c r="B5" s="305" t="s">
        <v>254</v>
      </c>
      <c r="C5" s="305" t="s">
        <v>1920</v>
      </c>
      <c r="D5" s="305" t="s">
        <v>1921</v>
      </c>
      <c r="E5" s="305" t="s">
        <v>1922</v>
      </c>
      <c r="F5" s="305" t="s">
        <v>1923</v>
      </c>
      <c r="G5" s="305" t="s">
        <v>1924</v>
      </c>
    </row>
    <row r="6" spans="1:7" s="272" customFormat="1" ht="15" customHeight="1" x14ac:dyDescent="0.25">
      <c r="A6" s="267"/>
      <c r="B6" s="240" t="s">
        <v>267</v>
      </c>
      <c r="C6" s="270" t="s">
        <v>765</v>
      </c>
      <c r="D6" s="270" t="s">
        <v>764</v>
      </c>
      <c r="E6" s="270" t="s">
        <v>1925</v>
      </c>
      <c r="F6" s="270" t="s">
        <v>1926</v>
      </c>
      <c r="G6" s="270" t="s">
        <v>1927</v>
      </c>
    </row>
    <row r="7" spans="1:7" ht="26.1" customHeight="1" x14ac:dyDescent="0.2">
      <c r="A7" s="245" t="s">
        <v>268</v>
      </c>
      <c r="B7" s="246" t="s">
        <v>34</v>
      </c>
      <c r="C7" s="247" t="s">
        <v>387</v>
      </c>
      <c r="D7" s="247" t="s">
        <v>774</v>
      </c>
      <c r="E7" s="247" t="s">
        <v>1928</v>
      </c>
      <c r="F7" s="247"/>
      <c r="G7" s="247" t="s">
        <v>387</v>
      </c>
    </row>
    <row r="8" spans="1:7" ht="26.1" customHeight="1" x14ac:dyDescent="0.2">
      <c r="A8" s="245" t="s">
        <v>280</v>
      </c>
      <c r="B8" s="246" t="s">
        <v>35</v>
      </c>
      <c r="C8" s="247" t="s">
        <v>575</v>
      </c>
      <c r="D8" s="247" t="s">
        <v>779</v>
      </c>
      <c r="E8" s="247" t="s">
        <v>1929</v>
      </c>
      <c r="F8" s="247" t="s">
        <v>1930</v>
      </c>
      <c r="G8" s="247" t="s">
        <v>1931</v>
      </c>
    </row>
    <row r="9" spans="1:7" ht="15" customHeight="1" x14ac:dyDescent="0.2">
      <c r="A9" s="245" t="s">
        <v>284</v>
      </c>
      <c r="B9" s="246" t="s">
        <v>36</v>
      </c>
      <c r="C9" s="247"/>
      <c r="D9" s="247" t="s">
        <v>786</v>
      </c>
      <c r="E9" s="247" t="s">
        <v>786</v>
      </c>
      <c r="F9" s="247"/>
      <c r="G9" s="247" t="s">
        <v>387</v>
      </c>
    </row>
    <row r="10" spans="1:7" ht="15" customHeight="1" x14ac:dyDescent="0.2">
      <c r="A10" s="245" t="s">
        <v>296</v>
      </c>
      <c r="B10" s="246" t="s">
        <v>37</v>
      </c>
      <c r="C10" s="247" t="s">
        <v>791</v>
      </c>
      <c r="D10" s="247" t="s">
        <v>790</v>
      </c>
      <c r="E10" s="247" t="s">
        <v>1932</v>
      </c>
      <c r="F10" s="247" t="s">
        <v>1933</v>
      </c>
      <c r="G10" s="247" t="s">
        <v>1934</v>
      </c>
    </row>
    <row r="11" spans="1:7" ht="15" customHeight="1" x14ac:dyDescent="0.2">
      <c r="A11" s="245" t="s">
        <v>307</v>
      </c>
      <c r="B11" s="246" t="s">
        <v>38</v>
      </c>
      <c r="C11" s="247" t="s">
        <v>799</v>
      </c>
      <c r="D11" s="247" t="s">
        <v>798</v>
      </c>
      <c r="E11" s="247" t="s">
        <v>1935</v>
      </c>
      <c r="F11" s="247" t="s">
        <v>1936</v>
      </c>
      <c r="G11" s="247" t="s">
        <v>1937</v>
      </c>
    </row>
    <row r="12" spans="1:7" ht="15" customHeight="1" x14ac:dyDescent="0.2">
      <c r="A12" s="245" t="s">
        <v>318</v>
      </c>
      <c r="B12" s="246" t="s">
        <v>39</v>
      </c>
      <c r="C12" s="247" t="s">
        <v>809</v>
      </c>
      <c r="D12" s="247" t="s">
        <v>808</v>
      </c>
      <c r="E12" s="247" t="s">
        <v>1938</v>
      </c>
      <c r="F12" s="247" t="s">
        <v>1939</v>
      </c>
      <c r="G12" s="247" t="s">
        <v>1940</v>
      </c>
    </row>
    <row r="13" spans="1:7" ht="15" customHeight="1" x14ac:dyDescent="0.2">
      <c r="A13" s="245" t="s">
        <v>328</v>
      </c>
      <c r="B13" s="246" t="s">
        <v>40</v>
      </c>
      <c r="C13" s="247" t="s">
        <v>818</v>
      </c>
      <c r="D13" s="247" t="s">
        <v>817</v>
      </c>
      <c r="E13" s="247" t="s">
        <v>1941</v>
      </c>
      <c r="F13" s="247" t="s">
        <v>1942</v>
      </c>
      <c r="G13" s="247" t="s">
        <v>1943</v>
      </c>
    </row>
    <row r="14" spans="1:7" ht="26.1" customHeight="1" x14ac:dyDescent="0.2">
      <c r="A14" s="245" t="s">
        <v>329</v>
      </c>
      <c r="B14" s="246" t="s">
        <v>41</v>
      </c>
      <c r="C14" s="247" t="s">
        <v>825</v>
      </c>
      <c r="D14" s="247" t="s">
        <v>824</v>
      </c>
      <c r="E14" s="247" t="s">
        <v>1944</v>
      </c>
      <c r="F14" s="247" t="s">
        <v>1945</v>
      </c>
      <c r="G14" s="247" t="s">
        <v>1946</v>
      </c>
    </row>
    <row r="15" spans="1:7" ht="15" customHeight="1" x14ac:dyDescent="0.2">
      <c r="A15" s="245" t="s">
        <v>341</v>
      </c>
      <c r="B15" s="246" t="s">
        <v>45</v>
      </c>
      <c r="C15" s="247" t="s">
        <v>833</v>
      </c>
      <c r="D15" s="247" t="s">
        <v>832</v>
      </c>
      <c r="E15" s="247" t="s">
        <v>1947</v>
      </c>
      <c r="F15" s="247" t="s">
        <v>1948</v>
      </c>
      <c r="G15" s="247" t="s">
        <v>1949</v>
      </c>
    </row>
    <row r="16" spans="1:7" ht="15" customHeight="1" x14ac:dyDescent="0.2">
      <c r="A16" s="245" t="s">
        <v>353</v>
      </c>
      <c r="B16" s="246" t="s">
        <v>42</v>
      </c>
      <c r="C16" s="247"/>
      <c r="D16" s="247" t="s">
        <v>839</v>
      </c>
      <c r="E16" s="247" t="s">
        <v>839</v>
      </c>
      <c r="F16" s="247"/>
      <c r="G16" s="247" t="s">
        <v>387</v>
      </c>
    </row>
    <row r="17" spans="1:7" ht="15" customHeight="1" x14ac:dyDescent="0.2">
      <c r="A17" s="245" t="s">
        <v>360</v>
      </c>
      <c r="B17" s="246" t="s">
        <v>43</v>
      </c>
      <c r="C17" s="247"/>
      <c r="D17" s="247" t="s">
        <v>842</v>
      </c>
      <c r="E17" s="247" t="s">
        <v>842</v>
      </c>
      <c r="F17" s="247"/>
      <c r="G17" s="247" t="s">
        <v>387</v>
      </c>
    </row>
    <row r="18" spans="1:7" ht="15" customHeight="1" x14ac:dyDescent="0.2">
      <c r="A18" s="245" t="s">
        <v>367</v>
      </c>
      <c r="B18" s="246" t="s">
        <v>44</v>
      </c>
      <c r="C18" s="247"/>
      <c r="D18" s="247" t="s">
        <v>845</v>
      </c>
      <c r="E18" s="247" t="s">
        <v>845</v>
      </c>
      <c r="F18" s="247"/>
      <c r="G18" s="247" t="s">
        <v>387</v>
      </c>
    </row>
    <row r="19" spans="1:7" ht="15" customHeight="1" x14ac:dyDescent="0.2">
      <c r="A19" s="245" t="s">
        <v>369</v>
      </c>
      <c r="B19" s="246" t="s">
        <v>97</v>
      </c>
      <c r="C19" s="247" t="s">
        <v>851</v>
      </c>
      <c r="D19" s="247" t="s">
        <v>850</v>
      </c>
      <c r="E19" s="247" t="s">
        <v>1950</v>
      </c>
      <c r="F19" s="247" t="s">
        <v>1951</v>
      </c>
      <c r="G19" s="247" t="s">
        <v>1952</v>
      </c>
    </row>
    <row r="20" spans="1:7" ht="38.25" customHeight="1" x14ac:dyDescent="0.2">
      <c r="A20" s="245" t="s">
        <v>370</v>
      </c>
      <c r="B20" s="246" t="s">
        <v>89</v>
      </c>
      <c r="C20" s="247" t="s">
        <v>387</v>
      </c>
      <c r="D20" s="247" t="s">
        <v>857</v>
      </c>
      <c r="E20" s="247" t="s">
        <v>1953</v>
      </c>
      <c r="F20" s="247"/>
      <c r="G20" s="247" t="s">
        <v>387</v>
      </c>
    </row>
    <row r="21" spans="1:7" ht="15" customHeight="1" x14ac:dyDescent="0.2">
      <c r="A21" s="245" t="s">
        <v>376</v>
      </c>
      <c r="B21" s="246" t="s">
        <v>98</v>
      </c>
      <c r="C21" s="247" t="s">
        <v>861</v>
      </c>
      <c r="D21" s="247" t="s">
        <v>860</v>
      </c>
      <c r="E21" s="247" t="s">
        <v>1954</v>
      </c>
      <c r="F21" s="247" t="s">
        <v>1955</v>
      </c>
      <c r="G21" s="247" t="s">
        <v>1956</v>
      </c>
    </row>
    <row r="22" spans="1:7" ht="15" customHeight="1" x14ac:dyDescent="0.2">
      <c r="A22" s="245" t="s">
        <v>377</v>
      </c>
      <c r="B22" s="246" t="s">
        <v>46</v>
      </c>
      <c r="C22" s="247" t="s">
        <v>869</v>
      </c>
      <c r="D22" s="247" t="s">
        <v>868</v>
      </c>
      <c r="E22" s="247" t="s">
        <v>1957</v>
      </c>
      <c r="F22" s="247" t="s">
        <v>1958</v>
      </c>
      <c r="G22" s="247" t="s">
        <v>1959</v>
      </c>
    </row>
    <row r="23" spans="1:7" ht="15" customHeight="1" x14ac:dyDescent="0.2">
      <c r="A23" s="245" t="s">
        <v>386</v>
      </c>
      <c r="B23" s="246" t="s">
        <v>47</v>
      </c>
      <c r="C23" s="247" t="s">
        <v>878</v>
      </c>
      <c r="D23" s="247" t="s">
        <v>877</v>
      </c>
      <c r="E23" s="247" t="s">
        <v>1960</v>
      </c>
      <c r="F23" s="247" t="s">
        <v>1961</v>
      </c>
      <c r="G23" s="247" t="s">
        <v>1962</v>
      </c>
    </row>
    <row r="24" spans="1:7" ht="15" customHeight="1" x14ac:dyDescent="0.2">
      <c r="A24" s="245" t="s">
        <v>393</v>
      </c>
      <c r="B24" s="246" t="s">
        <v>26</v>
      </c>
      <c r="C24" s="247" t="s">
        <v>886</v>
      </c>
      <c r="D24" s="247" t="s">
        <v>885</v>
      </c>
      <c r="E24" s="247" t="s">
        <v>1963</v>
      </c>
      <c r="F24" s="247" t="s">
        <v>1964</v>
      </c>
      <c r="G24" s="247" t="s">
        <v>1965</v>
      </c>
    </row>
    <row r="25" spans="1:7" ht="38.25" customHeight="1" x14ac:dyDescent="0.2">
      <c r="A25" s="245" t="s">
        <v>398</v>
      </c>
      <c r="B25" s="246" t="s">
        <v>90</v>
      </c>
      <c r="C25" s="247" t="s">
        <v>893</v>
      </c>
      <c r="D25" s="247" t="s">
        <v>892</v>
      </c>
      <c r="E25" s="247" t="s">
        <v>1966</v>
      </c>
      <c r="F25" s="247" t="s">
        <v>1967</v>
      </c>
      <c r="G25" s="247" t="s">
        <v>1968</v>
      </c>
    </row>
    <row r="26" spans="1:7" ht="15" customHeight="1" x14ac:dyDescent="0.2">
      <c r="A26" s="245" t="s">
        <v>408</v>
      </c>
      <c r="B26" s="246" t="s">
        <v>48</v>
      </c>
      <c r="C26" s="247" t="s">
        <v>901</v>
      </c>
      <c r="D26" s="247" t="s">
        <v>900</v>
      </c>
      <c r="E26" s="247" t="s">
        <v>1969</v>
      </c>
      <c r="F26" s="247" t="s">
        <v>645</v>
      </c>
      <c r="G26" s="247" t="s">
        <v>1970</v>
      </c>
    </row>
    <row r="27" spans="1:7" ht="15" customHeight="1" x14ac:dyDescent="0.2">
      <c r="A27" s="245" t="s">
        <v>412</v>
      </c>
      <c r="B27" s="246" t="s">
        <v>49</v>
      </c>
      <c r="C27" s="247" t="s">
        <v>910</v>
      </c>
      <c r="D27" s="247" t="s">
        <v>909</v>
      </c>
      <c r="E27" s="247" t="s">
        <v>1971</v>
      </c>
      <c r="F27" s="247" t="s">
        <v>1972</v>
      </c>
      <c r="G27" s="247" t="s">
        <v>1973</v>
      </c>
    </row>
    <row r="28" spans="1:7" ht="15" customHeight="1" x14ac:dyDescent="0.2">
      <c r="A28" s="245" t="s">
        <v>420</v>
      </c>
      <c r="B28" s="246" t="s">
        <v>50</v>
      </c>
      <c r="C28" s="247" t="s">
        <v>920</v>
      </c>
      <c r="D28" s="247" t="s">
        <v>919</v>
      </c>
      <c r="E28" s="247" t="s">
        <v>1974</v>
      </c>
      <c r="F28" s="247" t="s">
        <v>1975</v>
      </c>
      <c r="G28" s="247" t="s">
        <v>1976</v>
      </c>
    </row>
    <row r="29" spans="1:7" ht="15" customHeight="1" x14ac:dyDescent="0.2">
      <c r="A29" s="245" t="s">
        <v>424</v>
      </c>
      <c r="B29" s="246" t="s">
        <v>51</v>
      </c>
      <c r="C29" s="247" t="s">
        <v>927</v>
      </c>
      <c r="D29" s="247" t="s">
        <v>926</v>
      </c>
      <c r="E29" s="247" t="s">
        <v>1977</v>
      </c>
      <c r="F29" s="247" t="s">
        <v>1978</v>
      </c>
      <c r="G29" s="247" t="s">
        <v>1979</v>
      </c>
    </row>
    <row r="30" spans="1:7" ht="15" customHeight="1" x14ac:dyDescent="0.2">
      <c r="A30" s="245" t="s">
        <v>425</v>
      </c>
      <c r="B30" s="246" t="s">
        <v>52</v>
      </c>
      <c r="C30" s="247" t="s">
        <v>937</v>
      </c>
      <c r="D30" s="247" t="s">
        <v>936</v>
      </c>
      <c r="E30" s="247" t="s">
        <v>1980</v>
      </c>
      <c r="F30" s="247" t="s">
        <v>684</v>
      </c>
      <c r="G30" s="247" t="s">
        <v>1981</v>
      </c>
    </row>
    <row r="31" spans="1:7" ht="15" customHeight="1" x14ac:dyDescent="0.2">
      <c r="A31" s="245" t="s">
        <v>426</v>
      </c>
      <c r="B31" s="246" t="s">
        <v>53</v>
      </c>
      <c r="C31" s="247" t="s">
        <v>948</v>
      </c>
      <c r="D31" s="247" t="s">
        <v>947</v>
      </c>
      <c r="E31" s="247" t="s">
        <v>1982</v>
      </c>
      <c r="F31" s="247" t="s">
        <v>1972</v>
      </c>
      <c r="G31" s="247" t="s">
        <v>1973</v>
      </c>
    </row>
    <row r="32" spans="1:7" ht="15" customHeight="1" x14ac:dyDescent="0.2">
      <c r="A32" s="245" t="s">
        <v>427</v>
      </c>
      <c r="B32" s="246" t="s">
        <v>54</v>
      </c>
      <c r="C32" s="247" t="s">
        <v>959</v>
      </c>
      <c r="D32" s="247" t="s">
        <v>958</v>
      </c>
      <c r="E32" s="247" t="s">
        <v>1983</v>
      </c>
      <c r="F32" s="247" t="s">
        <v>1984</v>
      </c>
      <c r="G32" s="247" t="s">
        <v>1985</v>
      </c>
    </row>
    <row r="33" spans="1:7" ht="15" customHeight="1" x14ac:dyDescent="0.2">
      <c r="A33" s="245" t="s">
        <v>435</v>
      </c>
      <c r="B33" s="246" t="s">
        <v>55</v>
      </c>
      <c r="C33" s="247" t="s">
        <v>788</v>
      </c>
      <c r="D33" s="247" t="s">
        <v>966</v>
      </c>
      <c r="E33" s="247" t="s">
        <v>1986</v>
      </c>
      <c r="F33" s="247" t="s">
        <v>1987</v>
      </c>
      <c r="G33" s="247" t="s">
        <v>1988</v>
      </c>
    </row>
    <row r="34" spans="1:7" ht="15" customHeight="1" x14ac:dyDescent="0.2">
      <c r="A34" s="245" t="s">
        <v>438</v>
      </c>
      <c r="B34" s="246" t="s">
        <v>56</v>
      </c>
      <c r="C34" s="247" t="s">
        <v>975</v>
      </c>
      <c r="D34" s="247" t="s">
        <v>974</v>
      </c>
      <c r="E34" s="247" t="s">
        <v>1989</v>
      </c>
      <c r="F34" s="247" t="s">
        <v>602</v>
      </c>
      <c r="G34" s="247" t="s">
        <v>1990</v>
      </c>
    </row>
    <row r="35" spans="1:7" ht="15" customHeight="1" x14ac:dyDescent="0.2">
      <c r="A35" s="245" t="s">
        <v>439</v>
      </c>
      <c r="B35" s="246" t="s">
        <v>57</v>
      </c>
      <c r="C35" s="247" t="s">
        <v>986</v>
      </c>
      <c r="D35" s="247" t="s">
        <v>985</v>
      </c>
      <c r="E35" s="247" t="s">
        <v>1991</v>
      </c>
      <c r="F35" s="247" t="s">
        <v>1926</v>
      </c>
      <c r="G35" s="247" t="s">
        <v>1927</v>
      </c>
    </row>
    <row r="36" spans="1:7" ht="15" customHeight="1" x14ac:dyDescent="0.2">
      <c r="A36" s="245" t="s">
        <v>442</v>
      </c>
      <c r="B36" s="246" t="s">
        <v>58</v>
      </c>
      <c r="C36" s="247" t="s">
        <v>994</v>
      </c>
      <c r="D36" s="247" t="s">
        <v>993</v>
      </c>
      <c r="E36" s="247" t="s">
        <v>1992</v>
      </c>
      <c r="F36" s="247" t="s">
        <v>1993</v>
      </c>
      <c r="G36" s="247" t="s">
        <v>1994</v>
      </c>
    </row>
    <row r="37" spans="1:7" ht="15" customHeight="1" x14ac:dyDescent="0.2">
      <c r="A37" s="245" t="s">
        <v>446</v>
      </c>
      <c r="B37" s="246" t="s">
        <v>59</v>
      </c>
      <c r="C37" s="247" t="s">
        <v>1002</v>
      </c>
      <c r="D37" s="247" t="s">
        <v>1001</v>
      </c>
      <c r="E37" s="247" t="s">
        <v>1995</v>
      </c>
      <c r="F37" s="247" t="s">
        <v>1996</v>
      </c>
      <c r="G37" s="247" t="s">
        <v>1997</v>
      </c>
    </row>
    <row r="38" spans="1:7" ht="15" customHeight="1" x14ac:dyDescent="0.2">
      <c r="A38" s="245" t="s">
        <v>452</v>
      </c>
      <c r="B38" s="246" t="s">
        <v>60</v>
      </c>
      <c r="C38" s="247" t="s">
        <v>1011</v>
      </c>
      <c r="D38" s="247" t="s">
        <v>1010</v>
      </c>
      <c r="E38" s="247" t="s">
        <v>1998</v>
      </c>
      <c r="F38" s="247" t="s">
        <v>1964</v>
      </c>
      <c r="G38" s="247" t="s">
        <v>1965</v>
      </c>
    </row>
    <row r="39" spans="1:7" ht="15" customHeight="1" x14ac:dyDescent="0.2">
      <c r="A39" s="245" t="s">
        <v>460</v>
      </c>
      <c r="B39" s="246" t="s">
        <v>61</v>
      </c>
      <c r="C39" s="247" t="s">
        <v>1018</v>
      </c>
      <c r="D39" s="247" t="s">
        <v>1017</v>
      </c>
      <c r="E39" s="247" t="s">
        <v>1999</v>
      </c>
      <c r="F39" s="247" t="s">
        <v>1948</v>
      </c>
      <c r="G39" s="247" t="s">
        <v>1949</v>
      </c>
    </row>
    <row r="40" spans="1:7" ht="15" customHeight="1" x14ac:dyDescent="0.2">
      <c r="A40" s="245" t="s">
        <v>464</v>
      </c>
      <c r="B40" s="246" t="s">
        <v>62</v>
      </c>
      <c r="C40" s="247" t="s">
        <v>1029</v>
      </c>
      <c r="D40" s="247" t="s">
        <v>1028</v>
      </c>
      <c r="E40" s="247" t="s">
        <v>1096</v>
      </c>
      <c r="F40" s="247" t="s">
        <v>1987</v>
      </c>
      <c r="G40" s="247" t="s">
        <v>1988</v>
      </c>
    </row>
    <row r="41" spans="1:7" ht="15" customHeight="1" x14ac:dyDescent="0.2">
      <c r="A41" s="245" t="s">
        <v>467</v>
      </c>
      <c r="B41" s="246" t="s">
        <v>63</v>
      </c>
      <c r="C41" s="247" t="s">
        <v>1040</v>
      </c>
      <c r="D41" s="247" t="s">
        <v>1039</v>
      </c>
      <c r="E41" s="247" t="s">
        <v>2000</v>
      </c>
      <c r="F41" s="247" t="s">
        <v>2001</v>
      </c>
      <c r="G41" s="247" t="s">
        <v>2002</v>
      </c>
    </row>
    <row r="42" spans="1:7" ht="15" customHeight="1" x14ac:dyDescent="0.2">
      <c r="A42" s="245" t="s">
        <v>471</v>
      </c>
      <c r="B42" s="246" t="s">
        <v>27</v>
      </c>
      <c r="C42" s="247" t="s">
        <v>1050</v>
      </c>
      <c r="D42" s="247" t="s">
        <v>1049</v>
      </c>
      <c r="E42" s="247" t="s">
        <v>2003</v>
      </c>
      <c r="F42" s="247" t="s">
        <v>2004</v>
      </c>
      <c r="G42" s="247" t="s">
        <v>2005</v>
      </c>
    </row>
    <row r="43" spans="1:7" ht="15" customHeight="1" x14ac:dyDescent="0.2">
      <c r="A43" s="245" t="s">
        <v>475</v>
      </c>
      <c r="B43" s="246" t="s">
        <v>64</v>
      </c>
      <c r="C43" s="247" t="s">
        <v>1061</v>
      </c>
      <c r="D43" s="247" t="s">
        <v>1060</v>
      </c>
      <c r="E43" s="247" t="s">
        <v>2006</v>
      </c>
      <c r="F43" s="247" t="s">
        <v>1964</v>
      </c>
      <c r="G43" s="247" t="s">
        <v>1965</v>
      </c>
    </row>
    <row r="44" spans="1:7" ht="15" customHeight="1" x14ac:dyDescent="0.2">
      <c r="A44" s="245" t="s">
        <v>481</v>
      </c>
      <c r="B44" s="246" t="s">
        <v>65</v>
      </c>
      <c r="C44" s="247" t="s">
        <v>1071</v>
      </c>
      <c r="D44" s="247" t="s">
        <v>1070</v>
      </c>
      <c r="E44" s="247" t="s">
        <v>2007</v>
      </c>
      <c r="F44" s="247" t="s">
        <v>2008</v>
      </c>
      <c r="G44" s="247" t="s">
        <v>2009</v>
      </c>
    </row>
    <row r="45" spans="1:7" ht="15" customHeight="1" x14ac:dyDescent="0.2">
      <c r="A45" s="245" t="s">
        <v>490</v>
      </c>
      <c r="B45" s="246" t="s">
        <v>66</v>
      </c>
      <c r="C45" s="247" t="s">
        <v>1078</v>
      </c>
      <c r="D45" s="247" t="s">
        <v>1077</v>
      </c>
      <c r="E45" s="247" t="s">
        <v>2010</v>
      </c>
      <c r="F45" s="247" t="s">
        <v>2011</v>
      </c>
      <c r="G45" s="247" t="s">
        <v>2012</v>
      </c>
    </row>
    <row r="46" spans="1:7" ht="15" customHeight="1" x14ac:dyDescent="0.2">
      <c r="A46" s="245" t="s">
        <v>493</v>
      </c>
      <c r="B46" s="246" t="s">
        <v>67</v>
      </c>
      <c r="C46" s="247" t="s">
        <v>1087</v>
      </c>
      <c r="D46" s="247" t="s">
        <v>1086</v>
      </c>
      <c r="E46" s="247" t="s">
        <v>2013</v>
      </c>
      <c r="F46" s="247" t="s">
        <v>2014</v>
      </c>
      <c r="G46" s="247" t="s">
        <v>2015</v>
      </c>
    </row>
    <row r="47" spans="1:7" ht="15" customHeight="1" x14ac:dyDescent="0.2">
      <c r="A47" s="245" t="s">
        <v>499</v>
      </c>
      <c r="B47" s="246" t="s">
        <v>68</v>
      </c>
      <c r="C47" s="247" t="s">
        <v>1097</v>
      </c>
      <c r="D47" s="247" t="s">
        <v>1096</v>
      </c>
      <c r="E47" s="247" t="s">
        <v>2016</v>
      </c>
      <c r="F47" s="247" t="s">
        <v>2017</v>
      </c>
      <c r="G47" s="247" t="s">
        <v>2018</v>
      </c>
    </row>
    <row r="48" spans="1:7" ht="15" customHeight="1" x14ac:dyDescent="0.2">
      <c r="A48" s="245" t="s">
        <v>502</v>
      </c>
      <c r="B48" s="246" t="s">
        <v>69</v>
      </c>
      <c r="C48" s="247" t="s">
        <v>1107</v>
      </c>
      <c r="D48" s="247" t="s">
        <v>1106</v>
      </c>
      <c r="E48" s="247" t="s">
        <v>2019</v>
      </c>
      <c r="F48" s="247" t="s">
        <v>2020</v>
      </c>
      <c r="G48" s="247" t="s">
        <v>2021</v>
      </c>
    </row>
    <row r="49" spans="1:7" ht="15" customHeight="1" x14ac:dyDescent="0.2">
      <c r="A49" s="245" t="s">
        <v>509</v>
      </c>
      <c r="B49" s="246" t="s">
        <v>70</v>
      </c>
      <c r="C49" s="247" t="s">
        <v>1118</v>
      </c>
      <c r="D49" s="247" t="s">
        <v>1117</v>
      </c>
      <c r="E49" s="247" t="s">
        <v>2022</v>
      </c>
      <c r="F49" s="247" t="s">
        <v>680</v>
      </c>
      <c r="G49" s="247" t="s">
        <v>581</v>
      </c>
    </row>
    <row r="50" spans="1:7" ht="15" customHeight="1" x14ac:dyDescent="0.2">
      <c r="A50" s="245" t="s">
        <v>514</v>
      </c>
      <c r="B50" s="246" t="s">
        <v>71</v>
      </c>
      <c r="C50" s="247" t="s">
        <v>1128</v>
      </c>
      <c r="D50" s="247" t="s">
        <v>1127</v>
      </c>
      <c r="E50" s="247" t="s">
        <v>2023</v>
      </c>
      <c r="F50" s="247" t="s">
        <v>1972</v>
      </c>
      <c r="G50" s="247" t="s">
        <v>1973</v>
      </c>
    </row>
    <row r="51" spans="1:7" ht="15" customHeight="1" x14ac:dyDescent="0.2">
      <c r="A51" s="245" t="s">
        <v>515</v>
      </c>
      <c r="B51" s="246" t="s">
        <v>72</v>
      </c>
      <c r="C51" s="247" t="s">
        <v>1136</v>
      </c>
      <c r="D51" s="247" t="s">
        <v>1135</v>
      </c>
      <c r="E51" s="247" t="s">
        <v>2024</v>
      </c>
      <c r="F51" s="247" t="s">
        <v>2025</v>
      </c>
      <c r="G51" s="247" t="s">
        <v>2026</v>
      </c>
    </row>
    <row r="52" spans="1:7" ht="15" customHeight="1" x14ac:dyDescent="0.2">
      <c r="A52" s="245" t="s">
        <v>518</v>
      </c>
      <c r="B52" s="246" t="s">
        <v>73</v>
      </c>
      <c r="C52" s="247" t="s">
        <v>1145</v>
      </c>
      <c r="D52" s="247" t="s">
        <v>1144</v>
      </c>
      <c r="E52" s="247" t="s">
        <v>2027</v>
      </c>
      <c r="F52" s="247" t="s">
        <v>2028</v>
      </c>
      <c r="G52" s="247" t="s">
        <v>2029</v>
      </c>
    </row>
    <row r="53" spans="1:7" ht="15" customHeight="1" x14ac:dyDescent="0.2">
      <c r="A53" s="245" t="s">
        <v>521</v>
      </c>
      <c r="B53" s="246" t="s">
        <v>74</v>
      </c>
      <c r="C53" s="247" t="s">
        <v>1156</v>
      </c>
      <c r="D53" s="247" t="s">
        <v>1155</v>
      </c>
      <c r="E53" s="247" t="s">
        <v>2030</v>
      </c>
      <c r="F53" s="247" t="s">
        <v>1984</v>
      </c>
      <c r="G53" s="247" t="s">
        <v>1985</v>
      </c>
    </row>
    <row r="54" spans="1:7" ht="15" customHeight="1" x14ac:dyDescent="0.2">
      <c r="A54" s="245" t="s">
        <v>523</v>
      </c>
      <c r="B54" s="246" t="s">
        <v>75</v>
      </c>
      <c r="C54" s="247" t="s">
        <v>1165</v>
      </c>
      <c r="D54" s="247" t="s">
        <v>1164</v>
      </c>
      <c r="E54" s="247" t="s">
        <v>2031</v>
      </c>
      <c r="F54" s="247" t="s">
        <v>2032</v>
      </c>
      <c r="G54" s="247" t="s">
        <v>2033</v>
      </c>
    </row>
    <row r="55" spans="1:7" ht="15" customHeight="1" x14ac:dyDescent="0.2">
      <c r="A55" s="245" t="s">
        <v>527</v>
      </c>
      <c r="B55" s="246" t="s">
        <v>76</v>
      </c>
      <c r="C55" s="247" t="s">
        <v>1176</v>
      </c>
      <c r="D55" s="247" t="s">
        <v>1175</v>
      </c>
      <c r="E55" s="247" t="s">
        <v>2034</v>
      </c>
      <c r="F55" s="247" t="s">
        <v>2035</v>
      </c>
      <c r="G55" s="247" t="s">
        <v>2036</v>
      </c>
    </row>
    <row r="56" spans="1:7" ht="15" customHeight="1" x14ac:dyDescent="0.2">
      <c r="A56" s="245" t="s">
        <v>530</v>
      </c>
      <c r="B56" s="246" t="s">
        <v>77</v>
      </c>
      <c r="C56" s="247" t="s">
        <v>1187</v>
      </c>
      <c r="D56" s="247" t="s">
        <v>1186</v>
      </c>
      <c r="E56" s="247" t="s">
        <v>2037</v>
      </c>
      <c r="F56" s="247" t="s">
        <v>2038</v>
      </c>
      <c r="G56" s="247" t="s">
        <v>2039</v>
      </c>
    </row>
    <row r="57" spans="1:7" ht="15" customHeight="1" x14ac:dyDescent="0.2">
      <c r="A57" s="245" t="s">
        <v>534</v>
      </c>
      <c r="B57" s="246" t="s">
        <v>78</v>
      </c>
      <c r="C57" s="247" t="s">
        <v>1197</v>
      </c>
      <c r="D57" s="247" t="s">
        <v>1196</v>
      </c>
      <c r="E57" s="247" t="s">
        <v>2040</v>
      </c>
      <c r="F57" s="247" t="s">
        <v>2041</v>
      </c>
      <c r="G57" s="247" t="s">
        <v>2042</v>
      </c>
    </row>
    <row r="58" spans="1:7" ht="15" customHeight="1" x14ac:dyDescent="0.2">
      <c r="A58" s="245" t="s">
        <v>537</v>
      </c>
      <c r="B58" s="246" t="s">
        <v>79</v>
      </c>
      <c r="C58" s="247" t="s">
        <v>1205</v>
      </c>
      <c r="D58" s="247" t="s">
        <v>1204</v>
      </c>
      <c r="E58" s="247" t="s">
        <v>2043</v>
      </c>
      <c r="F58" s="247" t="s">
        <v>2044</v>
      </c>
      <c r="G58" s="247" t="s">
        <v>2045</v>
      </c>
    </row>
    <row r="59" spans="1:7" ht="26.1" customHeight="1" x14ac:dyDescent="0.2">
      <c r="A59" s="245" t="s">
        <v>543</v>
      </c>
      <c r="B59" s="246" t="s">
        <v>80</v>
      </c>
      <c r="C59" s="247" t="s">
        <v>1214</v>
      </c>
      <c r="D59" s="247" t="s">
        <v>1213</v>
      </c>
      <c r="E59" s="247" t="s">
        <v>2046</v>
      </c>
      <c r="F59" s="247" t="s">
        <v>2047</v>
      </c>
      <c r="G59" s="247" t="s">
        <v>2048</v>
      </c>
    </row>
    <row r="60" spans="1:7" ht="26.1" customHeight="1" x14ac:dyDescent="0.2">
      <c r="A60" s="245" t="s">
        <v>546</v>
      </c>
      <c r="B60" s="246" t="s">
        <v>81</v>
      </c>
      <c r="C60" s="247" t="s">
        <v>1221</v>
      </c>
      <c r="D60" s="247" t="s">
        <v>1220</v>
      </c>
      <c r="E60" s="247" t="s">
        <v>2049</v>
      </c>
      <c r="F60" s="247" t="s">
        <v>2050</v>
      </c>
      <c r="G60" s="247" t="s">
        <v>2051</v>
      </c>
    </row>
    <row r="61" spans="1:7" ht="26.1" customHeight="1" x14ac:dyDescent="0.2">
      <c r="A61" s="245" t="s">
        <v>553</v>
      </c>
      <c r="B61" s="246" t="s">
        <v>82</v>
      </c>
      <c r="C61" s="247"/>
      <c r="D61" s="247" t="s">
        <v>1229</v>
      </c>
      <c r="E61" s="247" t="s">
        <v>1229</v>
      </c>
      <c r="F61" s="247"/>
      <c r="G61" s="247" t="s">
        <v>387</v>
      </c>
    </row>
    <row r="62" spans="1:7" ht="26.1" customHeight="1" x14ac:dyDescent="0.2">
      <c r="A62" s="245" t="s">
        <v>557</v>
      </c>
      <c r="B62" s="246" t="s">
        <v>83</v>
      </c>
      <c r="C62" s="247"/>
      <c r="D62" s="247" t="s">
        <v>1232</v>
      </c>
      <c r="E62" s="247" t="s">
        <v>1232</v>
      </c>
      <c r="F62" s="247"/>
      <c r="G62" s="247" t="s">
        <v>387</v>
      </c>
    </row>
    <row r="63" spans="1:7" ht="26.1" customHeight="1" x14ac:dyDescent="0.2">
      <c r="A63" s="245" t="s">
        <v>560</v>
      </c>
      <c r="B63" s="246" t="s">
        <v>84</v>
      </c>
      <c r="C63" s="247"/>
      <c r="D63" s="247" t="s">
        <v>1235</v>
      </c>
      <c r="E63" s="247" t="s">
        <v>1235</v>
      </c>
      <c r="F63" s="247"/>
      <c r="G63" s="247" t="s">
        <v>387</v>
      </c>
    </row>
    <row r="64" spans="1:7" ht="26.1" customHeight="1" x14ac:dyDescent="0.2">
      <c r="A64" s="245" t="s">
        <v>561</v>
      </c>
      <c r="B64" s="246" t="s">
        <v>85</v>
      </c>
      <c r="C64" s="247"/>
      <c r="D64" s="247" t="s">
        <v>1236</v>
      </c>
      <c r="E64" s="247" t="s">
        <v>1236</v>
      </c>
      <c r="F64" s="247"/>
      <c r="G64" s="247" t="s">
        <v>387</v>
      </c>
    </row>
    <row r="65" spans="1:7" ht="15" customHeight="1" x14ac:dyDescent="0.2">
      <c r="A65" s="245" t="s">
        <v>562</v>
      </c>
      <c r="B65" s="246" t="s">
        <v>563</v>
      </c>
      <c r="C65" s="247" t="s">
        <v>387</v>
      </c>
      <c r="D65" s="247" t="s">
        <v>1239</v>
      </c>
      <c r="E65" s="247" t="s">
        <v>2052</v>
      </c>
      <c r="F65" s="247"/>
      <c r="G65" s="247" t="s">
        <v>387</v>
      </c>
    </row>
    <row r="66" spans="1:7" ht="26.1" customHeight="1" x14ac:dyDescent="0.2">
      <c r="A66" s="245" t="s">
        <v>564</v>
      </c>
      <c r="B66" s="246" t="s">
        <v>87</v>
      </c>
      <c r="C66" s="247" t="s">
        <v>342</v>
      </c>
      <c r="D66" s="247" t="s">
        <v>1242</v>
      </c>
      <c r="E66" s="247" t="s">
        <v>2053</v>
      </c>
      <c r="F66" s="247" t="s">
        <v>1930</v>
      </c>
      <c r="G66" s="247" t="s">
        <v>1931</v>
      </c>
    </row>
    <row r="67" spans="1:7" ht="15" customHeight="1" x14ac:dyDescent="0.2">
      <c r="A67" s="245" t="s">
        <v>565</v>
      </c>
      <c r="B67" s="246" t="s">
        <v>88</v>
      </c>
      <c r="C67" s="247" t="s">
        <v>577</v>
      </c>
      <c r="D67" s="247" t="s">
        <v>1248</v>
      </c>
      <c r="E67" s="247" t="s">
        <v>665</v>
      </c>
      <c r="F67" s="247" t="s">
        <v>2054</v>
      </c>
      <c r="G67" s="247" t="s">
        <v>2055</v>
      </c>
    </row>
  </sheetData>
  <mergeCells count="3">
    <mergeCell ref="A2:G3"/>
    <mergeCell ref="A4:G4"/>
    <mergeCell ref="F1:G1"/>
  </mergeCells>
  <pageMargins left="0.7" right="0.7" top="0.75" bottom="0.75" header="0.3" footer="0.3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95" zoomScaleNormal="100" zoomScaleSheetLayoutView="95" workbookViewId="0">
      <pane xSplit="2" ySplit="6" topLeftCell="C19" activePane="bottomRight" state="frozen"/>
      <selection pane="topRight" activeCell="C1" sqref="C1"/>
      <selection pane="bottomLeft" activeCell="A7" sqref="A7"/>
      <selection pane="bottomRight" activeCell="M1" sqref="M1:O1"/>
    </sheetView>
  </sheetViews>
  <sheetFormatPr defaultColWidth="8.85546875" defaultRowHeight="15" x14ac:dyDescent="0.25"/>
  <cols>
    <col min="1" max="1" width="9.85546875" style="237" customWidth="1"/>
    <col min="2" max="2" width="33.5703125" style="248" customWidth="1"/>
    <col min="3" max="3" width="11.5703125" style="237" customWidth="1"/>
    <col min="4" max="4" width="11.28515625" style="237" customWidth="1"/>
    <col min="5" max="5" width="10.5703125" style="237" customWidth="1"/>
    <col min="6" max="6" width="10.42578125" style="237" customWidth="1"/>
    <col min="7" max="7" width="10.5703125" style="237" customWidth="1"/>
    <col min="8" max="8" width="9.5703125" style="249" customWidth="1"/>
    <col min="9" max="9" width="9.28515625" style="249" customWidth="1"/>
    <col min="10" max="10" width="9.85546875" style="237" customWidth="1"/>
    <col min="11" max="11" width="10.5703125" style="250" customWidth="1"/>
    <col min="12" max="12" width="11.140625" style="250" customWidth="1"/>
    <col min="13" max="13" width="11.5703125" style="250" customWidth="1"/>
    <col min="14" max="14" width="12.28515625" style="250" customWidth="1"/>
    <col min="15" max="15" width="12.5703125" style="250" customWidth="1"/>
    <col min="16" max="16384" width="8.85546875" style="141"/>
  </cols>
  <sheetData>
    <row r="1" spans="1:15" s="236" customFormat="1" ht="56.25" customHeight="1" x14ac:dyDescent="0.2">
      <c r="M1" s="457" t="s">
        <v>2240</v>
      </c>
      <c r="N1" s="457"/>
      <c r="O1" s="457"/>
    </row>
    <row r="2" spans="1:15" s="236" customFormat="1" ht="35.1" customHeight="1" x14ac:dyDescent="0.2">
      <c r="A2" s="530" t="s">
        <v>1417</v>
      </c>
      <c r="B2" s="530"/>
      <c r="C2" s="530"/>
      <c r="D2" s="530"/>
      <c r="E2" s="530"/>
      <c r="F2" s="530"/>
      <c r="G2" s="530"/>
      <c r="H2" s="530"/>
      <c r="I2" s="530"/>
      <c r="J2" s="530"/>
      <c r="K2" s="530"/>
      <c r="L2" s="530"/>
      <c r="M2" s="530"/>
      <c r="N2" s="530"/>
      <c r="O2" s="530"/>
    </row>
    <row r="3" spans="1:15" s="237" customFormat="1" ht="36.75" customHeight="1" x14ac:dyDescent="0.2">
      <c r="A3" s="531" t="s">
        <v>1418</v>
      </c>
      <c r="B3" s="531"/>
      <c r="C3" s="531"/>
      <c r="D3" s="531"/>
      <c r="E3" s="531"/>
      <c r="F3" s="531"/>
      <c r="G3" s="531"/>
      <c r="H3" s="531"/>
      <c r="I3" s="531"/>
      <c r="J3" s="531"/>
      <c r="K3" s="531"/>
      <c r="L3" s="531"/>
      <c r="M3" s="531"/>
      <c r="N3" s="531"/>
      <c r="O3" s="531"/>
    </row>
    <row r="4" spans="1:15" s="306" customFormat="1" ht="66.75" customHeight="1" x14ac:dyDescent="0.2">
      <c r="A4" s="532" t="s">
        <v>253</v>
      </c>
      <c r="B4" s="518" t="s">
        <v>254</v>
      </c>
      <c r="C4" s="534" t="s">
        <v>1419</v>
      </c>
      <c r="D4" s="534"/>
      <c r="E4" s="534" t="s">
        <v>1420</v>
      </c>
      <c r="F4" s="534"/>
      <c r="G4" s="534" t="s">
        <v>1421</v>
      </c>
      <c r="H4" s="534"/>
      <c r="I4" s="534" t="s">
        <v>1422</v>
      </c>
      <c r="J4" s="534"/>
      <c r="K4" s="534" t="s">
        <v>595</v>
      </c>
      <c r="L4" s="534"/>
      <c r="M4" s="534" t="s">
        <v>1270</v>
      </c>
      <c r="N4" s="534"/>
      <c r="O4" s="310" t="s">
        <v>262</v>
      </c>
    </row>
    <row r="5" spans="1:15" s="306" customFormat="1" ht="27.95" customHeight="1" x14ac:dyDescent="0.2">
      <c r="A5" s="533"/>
      <c r="B5" s="520"/>
      <c r="C5" s="307" t="s">
        <v>265</v>
      </c>
      <c r="D5" s="308" t="s">
        <v>761</v>
      </c>
      <c r="E5" s="307" t="s">
        <v>265</v>
      </c>
      <c r="F5" s="308" t="s">
        <v>761</v>
      </c>
      <c r="G5" s="307" t="s">
        <v>265</v>
      </c>
      <c r="H5" s="308" t="s">
        <v>761</v>
      </c>
      <c r="I5" s="307" t="s">
        <v>265</v>
      </c>
      <c r="J5" s="308" t="s">
        <v>761</v>
      </c>
      <c r="K5" s="307" t="s">
        <v>265</v>
      </c>
      <c r="L5" s="308" t="s">
        <v>761</v>
      </c>
      <c r="M5" s="307" t="s">
        <v>265</v>
      </c>
      <c r="N5" s="308" t="s">
        <v>761</v>
      </c>
      <c r="O5" s="311" t="s">
        <v>266</v>
      </c>
    </row>
    <row r="6" spans="1:15" s="271" customFormat="1" ht="15" customHeight="1" x14ac:dyDescent="0.25">
      <c r="A6" s="270"/>
      <c r="B6" s="240" t="s">
        <v>267</v>
      </c>
      <c r="C6" s="270" t="s">
        <v>1423</v>
      </c>
      <c r="D6" s="270" t="s">
        <v>1424</v>
      </c>
      <c r="E6" s="270" t="s">
        <v>1425</v>
      </c>
      <c r="F6" s="270" t="s">
        <v>1426</v>
      </c>
      <c r="G6" s="270" t="s">
        <v>1427</v>
      </c>
      <c r="H6" s="270" t="s">
        <v>1428</v>
      </c>
      <c r="I6" s="270" t="s">
        <v>1429</v>
      </c>
      <c r="J6" s="270" t="s">
        <v>1430</v>
      </c>
      <c r="K6" s="270" t="s">
        <v>1431</v>
      </c>
      <c r="L6" s="270" t="s">
        <v>1432</v>
      </c>
      <c r="M6" s="270" t="s">
        <v>271</v>
      </c>
      <c r="N6" s="270" t="s">
        <v>387</v>
      </c>
      <c r="O6" s="270" t="s">
        <v>1433</v>
      </c>
    </row>
    <row r="7" spans="1:15" ht="15" customHeight="1" x14ac:dyDescent="0.2">
      <c r="A7" s="245" t="s">
        <v>268</v>
      </c>
      <c r="B7" s="246" t="s">
        <v>34</v>
      </c>
      <c r="C7" s="268" t="s">
        <v>1434</v>
      </c>
      <c r="D7" s="268" t="s">
        <v>281</v>
      </c>
      <c r="E7" s="268" t="s">
        <v>1435</v>
      </c>
      <c r="F7" s="268" t="s">
        <v>281</v>
      </c>
      <c r="G7" s="268" t="s">
        <v>1436</v>
      </c>
      <c r="H7" s="268" t="s">
        <v>282</v>
      </c>
      <c r="I7" s="268" t="s">
        <v>1437</v>
      </c>
      <c r="J7" s="268" t="s">
        <v>1438</v>
      </c>
      <c r="K7" s="268" t="s">
        <v>1437</v>
      </c>
      <c r="L7" s="268" t="s">
        <v>282</v>
      </c>
      <c r="M7" s="268"/>
      <c r="N7" s="268"/>
      <c r="O7" s="268" t="s">
        <v>1439</v>
      </c>
    </row>
    <row r="8" spans="1:15" ht="26.1" customHeight="1" x14ac:dyDescent="0.2">
      <c r="A8" s="245" t="s">
        <v>280</v>
      </c>
      <c r="B8" s="246" t="s">
        <v>35</v>
      </c>
      <c r="C8" s="268" t="s">
        <v>1440</v>
      </c>
      <c r="D8" s="268" t="s">
        <v>387</v>
      </c>
      <c r="E8" s="268" t="s">
        <v>1441</v>
      </c>
      <c r="F8" s="268" t="s">
        <v>720</v>
      </c>
      <c r="G8" s="268" t="s">
        <v>1442</v>
      </c>
      <c r="H8" s="268" t="s">
        <v>746</v>
      </c>
      <c r="I8" s="268" t="s">
        <v>1443</v>
      </c>
      <c r="J8" s="268" t="s">
        <v>1438</v>
      </c>
      <c r="K8" s="268" t="s">
        <v>1444</v>
      </c>
      <c r="L8" s="268" t="s">
        <v>819</v>
      </c>
      <c r="M8" s="268"/>
      <c r="N8" s="268"/>
      <c r="O8" s="268" t="s">
        <v>1445</v>
      </c>
    </row>
    <row r="9" spans="1:15" ht="15" customHeight="1" x14ac:dyDescent="0.2">
      <c r="A9" s="245" t="s">
        <v>284</v>
      </c>
      <c r="B9" s="246" t="s">
        <v>36</v>
      </c>
      <c r="C9" s="268" t="s">
        <v>1446</v>
      </c>
      <c r="D9" s="268" t="s">
        <v>281</v>
      </c>
      <c r="E9" s="268" t="s">
        <v>1447</v>
      </c>
      <c r="F9" s="268" t="s">
        <v>281</v>
      </c>
      <c r="G9" s="268" t="s">
        <v>1448</v>
      </c>
      <c r="H9" s="268" t="s">
        <v>282</v>
      </c>
      <c r="I9" s="268" t="s">
        <v>1449</v>
      </c>
      <c r="J9" s="268" t="s">
        <v>1438</v>
      </c>
      <c r="K9" s="268" t="s">
        <v>1449</v>
      </c>
      <c r="L9" s="268" t="s">
        <v>282</v>
      </c>
      <c r="M9" s="268" t="s">
        <v>387</v>
      </c>
      <c r="N9" s="268"/>
      <c r="O9" s="268" t="s">
        <v>283</v>
      </c>
    </row>
    <row r="10" spans="1:15" ht="15" customHeight="1" x14ac:dyDescent="0.2">
      <c r="A10" s="245" t="s">
        <v>296</v>
      </c>
      <c r="B10" s="246" t="s">
        <v>37</v>
      </c>
      <c r="C10" s="268" t="s">
        <v>1450</v>
      </c>
      <c r="D10" s="268" t="s">
        <v>1451</v>
      </c>
      <c r="E10" s="268" t="s">
        <v>1452</v>
      </c>
      <c r="F10" s="268" t="s">
        <v>1453</v>
      </c>
      <c r="G10" s="268" t="s">
        <v>1454</v>
      </c>
      <c r="H10" s="268" t="s">
        <v>1455</v>
      </c>
      <c r="I10" s="268" t="s">
        <v>1438</v>
      </c>
      <c r="J10" s="268" t="s">
        <v>1438</v>
      </c>
      <c r="K10" s="268" t="s">
        <v>1456</v>
      </c>
      <c r="L10" s="268" t="s">
        <v>1457</v>
      </c>
      <c r="M10" s="268"/>
      <c r="N10" s="268"/>
      <c r="O10" s="268" t="s">
        <v>1458</v>
      </c>
    </row>
    <row r="11" spans="1:15" ht="15" customHeight="1" x14ac:dyDescent="0.2">
      <c r="A11" s="245" t="s">
        <v>307</v>
      </c>
      <c r="B11" s="246" t="s">
        <v>38</v>
      </c>
      <c r="C11" s="268" t="s">
        <v>1459</v>
      </c>
      <c r="D11" s="268" t="s">
        <v>1460</v>
      </c>
      <c r="E11" s="268" t="s">
        <v>1461</v>
      </c>
      <c r="F11" s="268" t="s">
        <v>1462</v>
      </c>
      <c r="G11" s="268" t="s">
        <v>1463</v>
      </c>
      <c r="H11" s="268" t="s">
        <v>1464</v>
      </c>
      <c r="I11" s="268" t="s">
        <v>1465</v>
      </c>
      <c r="J11" s="268" t="s">
        <v>1438</v>
      </c>
      <c r="K11" s="268" t="s">
        <v>1466</v>
      </c>
      <c r="L11" s="268" t="s">
        <v>1467</v>
      </c>
      <c r="M11" s="268"/>
      <c r="N11" s="268"/>
      <c r="O11" s="268" t="s">
        <v>1468</v>
      </c>
    </row>
    <row r="12" spans="1:15" ht="15" customHeight="1" x14ac:dyDescent="0.2">
      <c r="A12" s="245" t="s">
        <v>318</v>
      </c>
      <c r="B12" s="246" t="s">
        <v>39</v>
      </c>
      <c r="C12" s="268" t="s">
        <v>1469</v>
      </c>
      <c r="D12" s="268" t="s">
        <v>1470</v>
      </c>
      <c r="E12" s="268" t="s">
        <v>1471</v>
      </c>
      <c r="F12" s="268" t="s">
        <v>1472</v>
      </c>
      <c r="G12" s="268" t="s">
        <v>1473</v>
      </c>
      <c r="H12" s="268" t="s">
        <v>1474</v>
      </c>
      <c r="I12" s="268" t="s">
        <v>1475</v>
      </c>
      <c r="J12" s="268" t="s">
        <v>1476</v>
      </c>
      <c r="K12" s="268" t="s">
        <v>1477</v>
      </c>
      <c r="L12" s="268" t="s">
        <v>1478</v>
      </c>
      <c r="M12" s="268"/>
      <c r="N12" s="268"/>
      <c r="O12" s="268" t="s">
        <v>1479</v>
      </c>
    </row>
    <row r="13" spans="1:15" ht="15" customHeight="1" x14ac:dyDescent="0.2">
      <c r="A13" s="245" t="s">
        <v>328</v>
      </c>
      <c r="B13" s="246" t="s">
        <v>40</v>
      </c>
      <c r="C13" s="268" t="s">
        <v>1480</v>
      </c>
      <c r="D13" s="268" t="s">
        <v>1481</v>
      </c>
      <c r="E13" s="268" t="s">
        <v>1482</v>
      </c>
      <c r="F13" s="268" t="s">
        <v>1483</v>
      </c>
      <c r="G13" s="268" t="s">
        <v>1484</v>
      </c>
      <c r="H13" s="268" t="s">
        <v>1485</v>
      </c>
      <c r="I13" s="268" t="s">
        <v>1486</v>
      </c>
      <c r="J13" s="268" t="s">
        <v>1487</v>
      </c>
      <c r="K13" s="268" t="s">
        <v>1031</v>
      </c>
      <c r="L13" s="268" t="s">
        <v>1488</v>
      </c>
      <c r="M13" s="268"/>
      <c r="N13" s="268"/>
      <c r="O13" s="268" t="s">
        <v>1489</v>
      </c>
    </row>
    <row r="14" spans="1:15" ht="26.1" customHeight="1" x14ac:dyDescent="0.2">
      <c r="A14" s="245" t="s">
        <v>329</v>
      </c>
      <c r="B14" s="246" t="s">
        <v>41</v>
      </c>
      <c r="C14" s="268" t="s">
        <v>1490</v>
      </c>
      <c r="D14" s="268" t="s">
        <v>1491</v>
      </c>
      <c r="E14" s="268" t="s">
        <v>1492</v>
      </c>
      <c r="F14" s="268" t="s">
        <v>1493</v>
      </c>
      <c r="G14" s="268" t="s">
        <v>1494</v>
      </c>
      <c r="H14" s="268" t="s">
        <v>1495</v>
      </c>
      <c r="I14" s="268" t="s">
        <v>1496</v>
      </c>
      <c r="J14" s="268" t="s">
        <v>1438</v>
      </c>
      <c r="K14" s="268" t="s">
        <v>1497</v>
      </c>
      <c r="L14" s="268" t="s">
        <v>1498</v>
      </c>
      <c r="M14" s="268"/>
      <c r="N14" s="268"/>
      <c r="O14" s="268" t="s">
        <v>1499</v>
      </c>
    </row>
    <row r="15" spans="1:15" ht="15" customHeight="1" x14ac:dyDescent="0.2">
      <c r="A15" s="245" t="s">
        <v>341</v>
      </c>
      <c r="B15" s="246" t="s">
        <v>45</v>
      </c>
      <c r="C15" s="268" t="s">
        <v>1500</v>
      </c>
      <c r="D15" s="268" t="s">
        <v>1501</v>
      </c>
      <c r="E15" s="268" t="s">
        <v>1502</v>
      </c>
      <c r="F15" s="268" t="s">
        <v>1503</v>
      </c>
      <c r="G15" s="268" t="s">
        <v>1504</v>
      </c>
      <c r="H15" s="268" t="s">
        <v>1505</v>
      </c>
      <c r="I15" s="268" t="s">
        <v>1506</v>
      </c>
      <c r="J15" s="268" t="s">
        <v>1438</v>
      </c>
      <c r="K15" s="268" t="s">
        <v>1507</v>
      </c>
      <c r="L15" s="268" t="s">
        <v>1508</v>
      </c>
      <c r="M15" s="268"/>
      <c r="N15" s="268"/>
      <c r="O15" s="268" t="s">
        <v>1509</v>
      </c>
    </row>
    <row r="16" spans="1:15" ht="15" customHeight="1" x14ac:dyDescent="0.2">
      <c r="A16" s="245" t="s">
        <v>353</v>
      </c>
      <c r="B16" s="246" t="s">
        <v>42</v>
      </c>
      <c r="C16" s="268" t="s">
        <v>1510</v>
      </c>
      <c r="D16" s="268" t="s">
        <v>281</v>
      </c>
      <c r="E16" s="268" t="s">
        <v>1511</v>
      </c>
      <c r="F16" s="268" t="s">
        <v>281</v>
      </c>
      <c r="G16" s="268" t="s">
        <v>1512</v>
      </c>
      <c r="H16" s="268" t="s">
        <v>282</v>
      </c>
      <c r="I16" s="268" t="s">
        <v>1513</v>
      </c>
      <c r="J16" s="268" t="s">
        <v>1438</v>
      </c>
      <c r="K16" s="268" t="s">
        <v>1513</v>
      </c>
      <c r="L16" s="268" t="s">
        <v>282</v>
      </c>
      <c r="M16" s="268"/>
      <c r="N16" s="268"/>
      <c r="O16" s="268" t="s">
        <v>1514</v>
      </c>
    </row>
    <row r="17" spans="1:15" ht="15" customHeight="1" x14ac:dyDescent="0.2">
      <c r="A17" s="245" t="s">
        <v>360</v>
      </c>
      <c r="B17" s="246" t="s">
        <v>43</v>
      </c>
      <c r="C17" s="268" t="s">
        <v>1515</v>
      </c>
      <c r="D17" s="268" t="s">
        <v>281</v>
      </c>
      <c r="E17" s="268" t="s">
        <v>1516</v>
      </c>
      <c r="F17" s="268" t="s">
        <v>281</v>
      </c>
      <c r="G17" s="268" t="s">
        <v>1517</v>
      </c>
      <c r="H17" s="268" t="s">
        <v>282</v>
      </c>
      <c r="I17" s="268" t="s">
        <v>1518</v>
      </c>
      <c r="J17" s="268" t="s">
        <v>1438</v>
      </c>
      <c r="K17" s="268" t="s">
        <v>1518</v>
      </c>
      <c r="L17" s="268" t="s">
        <v>282</v>
      </c>
      <c r="M17" s="268"/>
      <c r="N17" s="268"/>
      <c r="O17" s="268" t="s">
        <v>1247</v>
      </c>
    </row>
    <row r="18" spans="1:15" ht="15" customHeight="1" x14ac:dyDescent="0.2">
      <c r="A18" s="245" t="s">
        <v>367</v>
      </c>
      <c r="B18" s="246" t="s">
        <v>44</v>
      </c>
      <c r="C18" s="268" t="s">
        <v>1519</v>
      </c>
      <c r="D18" s="268" t="s">
        <v>281</v>
      </c>
      <c r="E18" s="268" t="s">
        <v>1520</v>
      </c>
      <c r="F18" s="268" t="s">
        <v>281</v>
      </c>
      <c r="G18" s="268" t="s">
        <v>1521</v>
      </c>
      <c r="H18" s="268" t="s">
        <v>282</v>
      </c>
      <c r="I18" s="268" t="s">
        <v>1522</v>
      </c>
      <c r="J18" s="268" t="s">
        <v>1438</v>
      </c>
      <c r="K18" s="268" t="s">
        <v>1522</v>
      </c>
      <c r="L18" s="268" t="s">
        <v>282</v>
      </c>
      <c r="M18" s="268" t="s">
        <v>387</v>
      </c>
      <c r="N18" s="268"/>
      <c r="O18" s="268" t="s">
        <v>283</v>
      </c>
    </row>
    <row r="19" spans="1:15" ht="15" customHeight="1" x14ac:dyDescent="0.2">
      <c r="A19" s="245" t="s">
        <v>369</v>
      </c>
      <c r="B19" s="246" t="s">
        <v>97</v>
      </c>
      <c r="C19" s="268" t="s">
        <v>1523</v>
      </c>
      <c r="D19" s="268" t="s">
        <v>1524</v>
      </c>
      <c r="E19" s="268" t="s">
        <v>1525</v>
      </c>
      <c r="F19" s="268" t="s">
        <v>1526</v>
      </c>
      <c r="G19" s="268" t="s">
        <v>1527</v>
      </c>
      <c r="H19" s="268" t="s">
        <v>1528</v>
      </c>
      <c r="I19" s="268" t="s">
        <v>1529</v>
      </c>
      <c r="J19" s="268" t="s">
        <v>282</v>
      </c>
      <c r="K19" s="268" t="s">
        <v>1530</v>
      </c>
      <c r="L19" s="268" t="s">
        <v>282</v>
      </c>
      <c r="M19" s="268"/>
      <c r="N19" s="268"/>
      <c r="O19" s="268" t="s">
        <v>650</v>
      </c>
    </row>
    <row r="20" spans="1:15" ht="26.1" customHeight="1" x14ac:dyDescent="0.2">
      <c r="A20" s="245" t="s">
        <v>370</v>
      </c>
      <c r="B20" s="246" t="s">
        <v>89</v>
      </c>
      <c r="C20" s="268" t="s">
        <v>1531</v>
      </c>
      <c r="D20" s="268" t="s">
        <v>281</v>
      </c>
      <c r="E20" s="268" t="s">
        <v>1532</v>
      </c>
      <c r="F20" s="268" t="s">
        <v>281</v>
      </c>
      <c r="G20" s="268" t="s">
        <v>1533</v>
      </c>
      <c r="H20" s="268" t="s">
        <v>282</v>
      </c>
      <c r="I20" s="268" t="s">
        <v>1534</v>
      </c>
      <c r="J20" s="268" t="s">
        <v>1438</v>
      </c>
      <c r="K20" s="268" t="s">
        <v>1534</v>
      </c>
      <c r="L20" s="268" t="s">
        <v>282</v>
      </c>
      <c r="M20" s="268" t="s">
        <v>387</v>
      </c>
      <c r="N20" s="268"/>
      <c r="O20" s="268" t="s">
        <v>283</v>
      </c>
    </row>
    <row r="21" spans="1:15" ht="15" customHeight="1" x14ac:dyDescent="0.2">
      <c r="A21" s="245" t="s">
        <v>376</v>
      </c>
      <c r="B21" s="246" t="s">
        <v>98</v>
      </c>
      <c r="C21" s="268" t="s">
        <v>319</v>
      </c>
      <c r="D21" s="268" t="s">
        <v>1535</v>
      </c>
      <c r="E21" s="268" t="s">
        <v>1536</v>
      </c>
      <c r="F21" s="268" t="s">
        <v>1537</v>
      </c>
      <c r="G21" s="268" t="s">
        <v>1538</v>
      </c>
      <c r="H21" s="268" t="s">
        <v>1539</v>
      </c>
      <c r="I21" s="268" t="s">
        <v>1540</v>
      </c>
      <c r="J21" s="268" t="s">
        <v>1541</v>
      </c>
      <c r="K21" s="268" t="s">
        <v>1542</v>
      </c>
      <c r="L21" s="268" t="s">
        <v>1543</v>
      </c>
      <c r="M21" s="268"/>
      <c r="N21" s="268"/>
      <c r="O21" s="268" t="s">
        <v>474</v>
      </c>
    </row>
    <row r="22" spans="1:15" ht="15" customHeight="1" x14ac:dyDescent="0.2">
      <c r="A22" s="245" t="s">
        <v>377</v>
      </c>
      <c r="B22" s="246" t="s">
        <v>46</v>
      </c>
      <c r="C22" s="268" t="s">
        <v>1544</v>
      </c>
      <c r="D22" s="268" t="s">
        <v>1545</v>
      </c>
      <c r="E22" s="268" t="s">
        <v>1546</v>
      </c>
      <c r="F22" s="268" t="s">
        <v>1547</v>
      </c>
      <c r="G22" s="268" t="s">
        <v>658</v>
      </c>
      <c r="H22" s="268" t="s">
        <v>1548</v>
      </c>
      <c r="I22" s="268" t="s">
        <v>1438</v>
      </c>
      <c r="J22" s="268" t="s">
        <v>1438</v>
      </c>
      <c r="K22" s="268" t="s">
        <v>1549</v>
      </c>
      <c r="L22" s="268" t="s">
        <v>1550</v>
      </c>
      <c r="M22" s="268"/>
      <c r="N22" s="268"/>
      <c r="O22" s="268" t="s">
        <v>1458</v>
      </c>
    </row>
    <row r="23" spans="1:15" ht="15" customHeight="1" x14ac:dyDescent="0.2">
      <c r="A23" s="245" t="s">
        <v>386</v>
      </c>
      <c r="B23" s="246" t="s">
        <v>47</v>
      </c>
      <c r="C23" s="268" t="s">
        <v>1551</v>
      </c>
      <c r="D23" s="268" t="s">
        <v>1552</v>
      </c>
      <c r="E23" s="268" t="s">
        <v>1553</v>
      </c>
      <c r="F23" s="268" t="s">
        <v>1554</v>
      </c>
      <c r="G23" s="268" t="s">
        <v>1555</v>
      </c>
      <c r="H23" s="268" t="s">
        <v>1556</v>
      </c>
      <c r="I23" s="268" t="s">
        <v>1557</v>
      </c>
      <c r="J23" s="268" t="s">
        <v>1558</v>
      </c>
      <c r="K23" s="268" t="s">
        <v>1559</v>
      </c>
      <c r="L23" s="268" t="s">
        <v>1560</v>
      </c>
      <c r="M23" s="268"/>
      <c r="N23" s="268"/>
      <c r="O23" s="268" t="s">
        <v>392</v>
      </c>
    </row>
    <row r="24" spans="1:15" ht="15" customHeight="1" x14ac:dyDescent="0.2">
      <c r="A24" s="245" t="s">
        <v>393</v>
      </c>
      <c r="B24" s="246" t="s">
        <v>26</v>
      </c>
      <c r="C24" s="268" t="s">
        <v>1561</v>
      </c>
      <c r="D24" s="268" t="s">
        <v>1562</v>
      </c>
      <c r="E24" s="268" t="s">
        <v>1563</v>
      </c>
      <c r="F24" s="268" t="s">
        <v>1564</v>
      </c>
      <c r="G24" s="268" t="s">
        <v>1565</v>
      </c>
      <c r="H24" s="268" t="s">
        <v>1566</v>
      </c>
      <c r="I24" s="268" t="s">
        <v>282</v>
      </c>
      <c r="J24" s="268" t="s">
        <v>1438</v>
      </c>
      <c r="K24" s="268" t="s">
        <v>282</v>
      </c>
      <c r="L24" s="268" t="s">
        <v>1567</v>
      </c>
      <c r="M24" s="268"/>
      <c r="N24" s="268"/>
      <c r="O24" s="268" t="s">
        <v>1568</v>
      </c>
    </row>
    <row r="25" spans="1:15" ht="26.1" customHeight="1" x14ac:dyDescent="0.2">
      <c r="A25" s="245" t="s">
        <v>398</v>
      </c>
      <c r="B25" s="246" t="s">
        <v>90</v>
      </c>
      <c r="C25" s="268" t="s">
        <v>1569</v>
      </c>
      <c r="D25" s="268" t="s">
        <v>1570</v>
      </c>
      <c r="E25" s="268" t="s">
        <v>1571</v>
      </c>
      <c r="F25" s="268" t="s">
        <v>1572</v>
      </c>
      <c r="G25" s="268" t="s">
        <v>1573</v>
      </c>
      <c r="H25" s="268" t="s">
        <v>1574</v>
      </c>
      <c r="I25" s="268" t="s">
        <v>1575</v>
      </c>
      <c r="J25" s="268" t="s">
        <v>1438</v>
      </c>
      <c r="K25" s="268" t="s">
        <v>1576</v>
      </c>
      <c r="L25" s="268" t="s">
        <v>1577</v>
      </c>
      <c r="M25" s="268"/>
      <c r="N25" s="268"/>
      <c r="O25" s="268" t="s">
        <v>1433</v>
      </c>
    </row>
    <row r="26" spans="1:15" ht="15" customHeight="1" x14ac:dyDescent="0.2">
      <c r="A26" s="245" t="s">
        <v>408</v>
      </c>
      <c r="B26" s="246" t="s">
        <v>48</v>
      </c>
      <c r="C26" s="268" t="s">
        <v>1578</v>
      </c>
      <c r="D26" s="268" t="s">
        <v>1579</v>
      </c>
      <c r="E26" s="268" t="s">
        <v>1580</v>
      </c>
      <c r="F26" s="268" t="s">
        <v>1581</v>
      </c>
      <c r="G26" s="268" t="s">
        <v>1292</v>
      </c>
      <c r="H26" s="268" t="s">
        <v>1582</v>
      </c>
      <c r="I26" s="268" t="s">
        <v>1583</v>
      </c>
      <c r="J26" s="268" t="s">
        <v>1438</v>
      </c>
      <c r="K26" s="268" t="s">
        <v>1584</v>
      </c>
      <c r="L26" s="268" t="s">
        <v>503</v>
      </c>
      <c r="M26" s="268"/>
      <c r="N26" s="268"/>
      <c r="O26" s="268" t="s">
        <v>451</v>
      </c>
    </row>
    <row r="27" spans="1:15" ht="15" customHeight="1" x14ac:dyDescent="0.2">
      <c r="A27" s="245" t="s">
        <v>412</v>
      </c>
      <c r="B27" s="246" t="s">
        <v>49</v>
      </c>
      <c r="C27" s="268" t="s">
        <v>1585</v>
      </c>
      <c r="D27" s="268" t="s">
        <v>1586</v>
      </c>
      <c r="E27" s="268" t="s">
        <v>1587</v>
      </c>
      <c r="F27" s="268" t="s">
        <v>1588</v>
      </c>
      <c r="G27" s="268" t="s">
        <v>1589</v>
      </c>
      <c r="H27" s="268" t="s">
        <v>1590</v>
      </c>
      <c r="I27" s="268" t="s">
        <v>1591</v>
      </c>
      <c r="J27" s="268" t="s">
        <v>1438</v>
      </c>
      <c r="K27" s="268" t="s">
        <v>1592</v>
      </c>
      <c r="L27" s="268" t="s">
        <v>1593</v>
      </c>
      <c r="M27" s="268"/>
      <c r="N27" s="268"/>
      <c r="O27" s="268" t="s">
        <v>1594</v>
      </c>
    </row>
    <row r="28" spans="1:15" ht="15" customHeight="1" x14ac:dyDescent="0.2">
      <c r="A28" s="245" t="s">
        <v>420</v>
      </c>
      <c r="B28" s="246" t="s">
        <v>50</v>
      </c>
      <c r="C28" s="268" t="s">
        <v>1595</v>
      </c>
      <c r="D28" s="268" t="s">
        <v>1596</v>
      </c>
      <c r="E28" s="268" t="s">
        <v>1597</v>
      </c>
      <c r="F28" s="268" t="s">
        <v>1598</v>
      </c>
      <c r="G28" s="268" t="s">
        <v>1599</v>
      </c>
      <c r="H28" s="268" t="s">
        <v>1600</v>
      </c>
      <c r="I28" s="268" t="s">
        <v>1601</v>
      </c>
      <c r="J28" s="268" t="s">
        <v>1438</v>
      </c>
      <c r="K28" s="268" t="s">
        <v>1602</v>
      </c>
      <c r="L28" s="268" t="s">
        <v>1603</v>
      </c>
      <c r="M28" s="268"/>
      <c r="N28" s="268"/>
      <c r="O28" s="268" t="s">
        <v>1604</v>
      </c>
    </row>
    <row r="29" spans="1:15" ht="15" customHeight="1" x14ac:dyDescent="0.2">
      <c r="A29" s="245" t="s">
        <v>424</v>
      </c>
      <c r="B29" s="246" t="s">
        <v>51</v>
      </c>
      <c r="C29" s="268" t="s">
        <v>1605</v>
      </c>
      <c r="D29" s="268" t="s">
        <v>1606</v>
      </c>
      <c r="E29" s="268" t="s">
        <v>1607</v>
      </c>
      <c r="F29" s="268" t="s">
        <v>1608</v>
      </c>
      <c r="G29" s="268" t="s">
        <v>1609</v>
      </c>
      <c r="H29" s="268" t="s">
        <v>1243</v>
      </c>
      <c r="I29" s="268" t="s">
        <v>1610</v>
      </c>
      <c r="J29" s="268" t="s">
        <v>1438</v>
      </c>
      <c r="K29" s="268" t="s">
        <v>1611</v>
      </c>
      <c r="L29" s="268" t="s">
        <v>1612</v>
      </c>
      <c r="M29" s="268"/>
      <c r="N29" s="268"/>
      <c r="O29" s="268" t="s">
        <v>411</v>
      </c>
    </row>
    <row r="30" spans="1:15" ht="15" customHeight="1" x14ac:dyDescent="0.2">
      <c r="A30" s="245" t="s">
        <v>425</v>
      </c>
      <c r="B30" s="246" t="s">
        <v>52</v>
      </c>
      <c r="C30" s="268" t="s">
        <v>1613</v>
      </c>
      <c r="D30" s="268" t="s">
        <v>1614</v>
      </c>
      <c r="E30" s="268" t="s">
        <v>1615</v>
      </c>
      <c r="F30" s="268" t="s">
        <v>1616</v>
      </c>
      <c r="G30" s="268" t="s">
        <v>1617</v>
      </c>
      <c r="H30" s="268" t="s">
        <v>1618</v>
      </c>
      <c r="I30" s="268" t="s">
        <v>1619</v>
      </c>
      <c r="J30" s="268" t="s">
        <v>1438</v>
      </c>
      <c r="K30" s="268" t="s">
        <v>1620</v>
      </c>
      <c r="L30" s="268" t="s">
        <v>1621</v>
      </c>
      <c r="M30" s="268"/>
      <c r="N30" s="268"/>
      <c r="O30" s="268" t="s">
        <v>1622</v>
      </c>
    </row>
    <row r="31" spans="1:15" ht="15" customHeight="1" x14ac:dyDescent="0.2">
      <c r="A31" s="245" t="s">
        <v>426</v>
      </c>
      <c r="B31" s="246" t="s">
        <v>53</v>
      </c>
      <c r="C31" s="268" t="s">
        <v>1623</v>
      </c>
      <c r="D31" s="268" t="s">
        <v>1624</v>
      </c>
      <c r="E31" s="268" t="s">
        <v>1625</v>
      </c>
      <c r="F31" s="268" t="s">
        <v>1626</v>
      </c>
      <c r="G31" s="268" t="s">
        <v>1627</v>
      </c>
      <c r="H31" s="268" t="s">
        <v>1628</v>
      </c>
      <c r="I31" s="268" t="s">
        <v>1629</v>
      </c>
      <c r="J31" s="268" t="s">
        <v>1438</v>
      </c>
      <c r="K31" s="268" t="s">
        <v>1630</v>
      </c>
      <c r="L31" s="268" t="s">
        <v>1593</v>
      </c>
      <c r="M31" s="268"/>
      <c r="N31" s="268"/>
      <c r="O31" s="268" t="s">
        <v>1631</v>
      </c>
    </row>
    <row r="32" spans="1:15" ht="15" customHeight="1" x14ac:dyDescent="0.2">
      <c r="A32" s="245" t="s">
        <v>427</v>
      </c>
      <c r="B32" s="246" t="s">
        <v>54</v>
      </c>
      <c r="C32" s="268" t="s">
        <v>1632</v>
      </c>
      <c r="D32" s="268" t="s">
        <v>1633</v>
      </c>
      <c r="E32" s="268" t="s">
        <v>1634</v>
      </c>
      <c r="F32" s="268" t="s">
        <v>1635</v>
      </c>
      <c r="G32" s="268" t="s">
        <v>1636</v>
      </c>
      <c r="H32" s="268" t="s">
        <v>1637</v>
      </c>
      <c r="I32" s="268" t="s">
        <v>282</v>
      </c>
      <c r="J32" s="268" t="s">
        <v>1638</v>
      </c>
      <c r="K32" s="268" t="s">
        <v>282</v>
      </c>
      <c r="L32" s="268" t="s">
        <v>1639</v>
      </c>
      <c r="M32" s="268" t="s">
        <v>387</v>
      </c>
      <c r="N32" s="268" t="s">
        <v>387</v>
      </c>
      <c r="O32" s="268" t="s">
        <v>283</v>
      </c>
    </row>
    <row r="33" spans="1:15" ht="15" customHeight="1" x14ac:dyDescent="0.2">
      <c r="A33" s="245" t="s">
        <v>435</v>
      </c>
      <c r="B33" s="246" t="s">
        <v>55</v>
      </c>
      <c r="C33" s="268" t="s">
        <v>1640</v>
      </c>
      <c r="D33" s="268" t="s">
        <v>1641</v>
      </c>
      <c r="E33" s="268" t="s">
        <v>1642</v>
      </c>
      <c r="F33" s="268" t="s">
        <v>975</v>
      </c>
      <c r="G33" s="268" t="s">
        <v>1643</v>
      </c>
      <c r="H33" s="268" t="s">
        <v>1644</v>
      </c>
      <c r="I33" s="268" t="s">
        <v>1645</v>
      </c>
      <c r="J33" s="268" t="s">
        <v>1438</v>
      </c>
      <c r="K33" s="268" t="s">
        <v>1646</v>
      </c>
      <c r="L33" s="268" t="s">
        <v>1647</v>
      </c>
      <c r="M33" s="268"/>
      <c r="N33" s="268"/>
      <c r="O33" s="268" t="s">
        <v>1648</v>
      </c>
    </row>
    <row r="34" spans="1:15" ht="15" customHeight="1" x14ac:dyDescent="0.2">
      <c r="A34" s="245" t="s">
        <v>438</v>
      </c>
      <c r="B34" s="246" t="s">
        <v>56</v>
      </c>
      <c r="C34" s="268" t="s">
        <v>1649</v>
      </c>
      <c r="D34" s="268" t="s">
        <v>1650</v>
      </c>
      <c r="E34" s="268" t="s">
        <v>1651</v>
      </c>
      <c r="F34" s="268" t="s">
        <v>1652</v>
      </c>
      <c r="G34" s="268" t="s">
        <v>1653</v>
      </c>
      <c r="H34" s="268" t="s">
        <v>1654</v>
      </c>
      <c r="I34" s="268" t="s">
        <v>1655</v>
      </c>
      <c r="J34" s="268" t="s">
        <v>1438</v>
      </c>
      <c r="K34" s="268" t="s">
        <v>1656</v>
      </c>
      <c r="L34" s="268" t="s">
        <v>1657</v>
      </c>
      <c r="M34" s="268"/>
      <c r="N34" s="268"/>
      <c r="O34" s="268" t="s">
        <v>1445</v>
      </c>
    </row>
    <row r="35" spans="1:15" ht="15" customHeight="1" x14ac:dyDescent="0.2">
      <c r="A35" s="245" t="s">
        <v>439</v>
      </c>
      <c r="B35" s="246" t="s">
        <v>57</v>
      </c>
      <c r="C35" s="268" t="s">
        <v>1658</v>
      </c>
      <c r="D35" s="268" t="s">
        <v>1659</v>
      </c>
      <c r="E35" s="268" t="s">
        <v>1660</v>
      </c>
      <c r="F35" s="268" t="s">
        <v>1661</v>
      </c>
      <c r="G35" s="268" t="s">
        <v>1662</v>
      </c>
      <c r="H35" s="268" t="s">
        <v>1663</v>
      </c>
      <c r="I35" s="268" t="s">
        <v>1664</v>
      </c>
      <c r="J35" s="268" t="s">
        <v>1438</v>
      </c>
      <c r="K35" s="268" t="s">
        <v>1665</v>
      </c>
      <c r="L35" s="268" t="s">
        <v>1666</v>
      </c>
      <c r="M35" s="268"/>
      <c r="N35" s="268"/>
      <c r="O35" s="268" t="s">
        <v>1433</v>
      </c>
    </row>
    <row r="36" spans="1:15" ht="15" customHeight="1" x14ac:dyDescent="0.2">
      <c r="A36" s="245" t="s">
        <v>442</v>
      </c>
      <c r="B36" s="246" t="s">
        <v>58</v>
      </c>
      <c r="C36" s="268" t="s">
        <v>1667</v>
      </c>
      <c r="D36" s="268" t="s">
        <v>1668</v>
      </c>
      <c r="E36" s="268" t="s">
        <v>1669</v>
      </c>
      <c r="F36" s="268" t="s">
        <v>1670</v>
      </c>
      <c r="G36" s="268" t="s">
        <v>1671</v>
      </c>
      <c r="H36" s="268" t="s">
        <v>1672</v>
      </c>
      <c r="I36" s="268" t="s">
        <v>1673</v>
      </c>
      <c r="J36" s="268" t="s">
        <v>1674</v>
      </c>
      <c r="K36" s="268" t="s">
        <v>1675</v>
      </c>
      <c r="L36" s="268" t="s">
        <v>1676</v>
      </c>
      <c r="M36" s="268"/>
      <c r="N36" s="268"/>
      <c r="O36" s="268" t="s">
        <v>533</v>
      </c>
    </row>
    <row r="37" spans="1:15" ht="15" customHeight="1" x14ac:dyDescent="0.2">
      <c r="A37" s="245" t="s">
        <v>446</v>
      </c>
      <c r="B37" s="246" t="s">
        <v>59</v>
      </c>
      <c r="C37" s="268" t="s">
        <v>807</v>
      </c>
      <c r="D37" s="268" t="s">
        <v>1677</v>
      </c>
      <c r="E37" s="268" t="s">
        <v>1678</v>
      </c>
      <c r="F37" s="268" t="s">
        <v>1679</v>
      </c>
      <c r="G37" s="268" t="s">
        <v>1680</v>
      </c>
      <c r="H37" s="268" t="s">
        <v>1681</v>
      </c>
      <c r="I37" s="268" t="s">
        <v>1682</v>
      </c>
      <c r="J37" s="268" t="s">
        <v>1438</v>
      </c>
      <c r="K37" s="268" t="s">
        <v>1683</v>
      </c>
      <c r="L37" s="268" t="s">
        <v>1684</v>
      </c>
      <c r="M37" s="268"/>
      <c r="N37" s="268"/>
      <c r="O37" s="268" t="s">
        <v>1685</v>
      </c>
    </row>
    <row r="38" spans="1:15" ht="15" customHeight="1" x14ac:dyDescent="0.2">
      <c r="A38" s="245" t="s">
        <v>452</v>
      </c>
      <c r="B38" s="246" t="s">
        <v>60</v>
      </c>
      <c r="C38" s="268" t="s">
        <v>1686</v>
      </c>
      <c r="D38" s="268" t="s">
        <v>1687</v>
      </c>
      <c r="E38" s="268" t="s">
        <v>1688</v>
      </c>
      <c r="F38" s="268" t="s">
        <v>1689</v>
      </c>
      <c r="G38" s="268" t="s">
        <v>1690</v>
      </c>
      <c r="H38" s="268" t="s">
        <v>1691</v>
      </c>
      <c r="I38" s="268" t="s">
        <v>1438</v>
      </c>
      <c r="J38" s="268" t="s">
        <v>1438</v>
      </c>
      <c r="K38" s="268" t="s">
        <v>1692</v>
      </c>
      <c r="L38" s="268" t="s">
        <v>1567</v>
      </c>
      <c r="M38" s="268" t="s">
        <v>387</v>
      </c>
      <c r="N38" s="268"/>
      <c r="O38" s="268" t="s">
        <v>1568</v>
      </c>
    </row>
    <row r="39" spans="1:15" ht="15" customHeight="1" x14ac:dyDescent="0.2">
      <c r="A39" s="245" t="s">
        <v>460</v>
      </c>
      <c r="B39" s="246" t="s">
        <v>61</v>
      </c>
      <c r="C39" s="268" t="s">
        <v>1693</v>
      </c>
      <c r="D39" s="268" t="s">
        <v>1694</v>
      </c>
      <c r="E39" s="268" t="s">
        <v>1695</v>
      </c>
      <c r="F39" s="268" t="s">
        <v>1696</v>
      </c>
      <c r="G39" s="268" t="s">
        <v>1697</v>
      </c>
      <c r="H39" s="268" t="s">
        <v>573</v>
      </c>
      <c r="I39" s="268" t="s">
        <v>1698</v>
      </c>
      <c r="J39" s="268" t="s">
        <v>1438</v>
      </c>
      <c r="K39" s="268" t="s">
        <v>1699</v>
      </c>
      <c r="L39" s="268" t="s">
        <v>1508</v>
      </c>
      <c r="M39" s="268"/>
      <c r="N39" s="268"/>
      <c r="O39" s="268" t="s">
        <v>972</v>
      </c>
    </row>
    <row r="40" spans="1:15" ht="15" customHeight="1" x14ac:dyDescent="0.2">
      <c r="A40" s="245" t="s">
        <v>464</v>
      </c>
      <c r="B40" s="246" t="s">
        <v>62</v>
      </c>
      <c r="C40" s="268" t="s">
        <v>1700</v>
      </c>
      <c r="D40" s="268" t="s">
        <v>1701</v>
      </c>
      <c r="E40" s="268" t="s">
        <v>1702</v>
      </c>
      <c r="F40" s="268" t="s">
        <v>1703</v>
      </c>
      <c r="G40" s="268" t="s">
        <v>1704</v>
      </c>
      <c r="H40" s="268" t="s">
        <v>1705</v>
      </c>
      <c r="I40" s="268" t="s">
        <v>1706</v>
      </c>
      <c r="J40" s="268" t="s">
        <v>1438</v>
      </c>
      <c r="K40" s="268" t="s">
        <v>1707</v>
      </c>
      <c r="L40" s="268" t="s">
        <v>1647</v>
      </c>
      <c r="M40" s="268"/>
      <c r="N40" s="268"/>
      <c r="O40" s="268" t="s">
        <v>1708</v>
      </c>
    </row>
    <row r="41" spans="1:15" ht="15" customHeight="1" x14ac:dyDescent="0.2">
      <c r="A41" s="245" t="s">
        <v>467</v>
      </c>
      <c r="B41" s="246" t="s">
        <v>63</v>
      </c>
      <c r="C41" s="268" t="s">
        <v>1709</v>
      </c>
      <c r="D41" s="268" t="s">
        <v>1710</v>
      </c>
      <c r="E41" s="268" t="s">
        <v>1711</v>
      </c>
      <c r="F41" s="268" t="s">
        <v>1712</v>
      </c>
      <c r="G41" s="268" t="s">
        <v>1713</v>
      </c>
      <c r="H41" s="268" t="s">
        <v>1714</v>
      </c>
      <c r="I41" s="268" t="s">
        <v>1715</v>
      </c>
      <c r="J41" s="268" t="s">
        <v>1438</v>
      </c>
      <c r="K41" s="268" t="s">
        <v>1716</v>
      </c>
      <c r="L41" s="268" t="s">
        <v>1717</v>
      </c>
      <c r="M41" s="268"/>
      <c r="N41" s="268"/>
      <c r="O41" s="268" t="s">
        <v>1718</v>
      </c>
    </row>
    <row r="42" spans="1:15" ht="15" customHeight="1" x14ac:dyDescent="0.2">
      <c r="A42" s="245" t="s">
        <v>471</v>
      </c>
      <c r="B42" s="246" t="s">
        <v>27</v>
      </c>
      <c r="C42" s="268" t="s">
        <v>1719</v>
      </c>
      <c r="D42" s="268" t="s">
        <v>1720</v>
      </c>
      <c r="E42" s="268" t="s">
        <v>1721</v>
      </c>
      <c r="F42" s="268" t="s">
        <v>1722</v>
      </c>
      <c r="G42" s="268" t="s">
        <v>1723</v>
      </c>
      <c r="H42" s="268" t="s">
        <v>1724</v>
      </c>
      <c r="I42" s="268" t="s">
        <v>282</v>
      </c>
      <c r="J42" s="268" t="s">
        <v>1725</v>
      </c>
      <c r="K42" s="268" t="s">
        <v>282</v>
      </c>
      <c r="L42" s="268" t="s">
        <v>1726</v>
      </c>
      <c r="M42" s="268" t="s">
        <v>387</v>
      </c>
      <c r="N42" s="268"/>
      <c r="O42" s="268" t="s">
        <v>659</v>
      </c>
    </row>
    <row r="43" spans="1:15" ht="15" customHeight="1" x14ac:dyDescent="0.2">
      <c r="A43" s="245" t="s">
        <v>475</v>
      </c>
      <c r="B43" s="246" t="s">
        <v>64</v>
      </c>
      <c r="C43" s="268" t="s">
        <v>1727</v>
      </c>
      <c r="D43" s="268" t="s">
        <v>1728</v>
      </c>
      <c r="E43" s="268" t="s">
        <v>1729</v>
      </c>
      <c r="F43" s="268" t="s">
        <v>1730</v>
      </c>
      <c r="G43" s="268" t="s">
        <v>1731</v>
      </c>
      <c r="H43" s="268" t="s">
        <v>1732</v>
      </c>
      <c r="I43" s="268" t="s">
        <v>1733</v>
      </c>
      <c r="J43" s="268" t="s">
        <v>1438</v>
      </c>
      <c r="K43" s="268" t="s">
        <v>1734</v>
      </c>
      <c r="L43" s="268" t="s">
        <v>1567</v>
      </c>
      <c r="M43" s="268"/>
      <c r="N43" s="268"/>
      <c r="O43" s="268" t="s">
        <v>1735</v>
      </c>
    </row>
    <row r="44" spans="1:15" ht="15" customHeight="1" x14ac:dyDescent="0.2">
      <c r="A44" s="245" t="s">
        <v>481</v>
      </c>
      <c r="B44" s="246" t="s">
        <v>65</v>
      </c>
      <c r="C44" s="268" t="s">
        <v>1736</v>
      </c>
      <c r="D44" s="268" t="s">
        <v>1737</v>
      </c>
      <c r="E44" s="268" t="s">
        <v>1738</v>
      </c>
      <c r="F44" s="268" t="s">
        <v>1739</v>
      </c>
      <c r="G44" s="268" t="s">
        <v>1740</v>
      </c>
      <c r="H44" s="268" t="s">
        <v>1741</v>
      </c>
      <c r="I44" s="268" t="s">
        <v>1742</v>
      </c>
      <c r="J44" s="268" t="s">
        <v>1438</v>
      </c>
      <c r="K44" s="268" t="s">
        <v>1743</v>
      </c>
      <c r="L44" s="268" t="s">
        <v>1744</v>
      </c>
      <c r="M44" s="268"/>
      <c r="N44" s="268"/>
      <c r="O44" s="268" t="s">
        <v>1745</v>
      </c>
    </row>
    <row r="45" spans="1:15" ht="15" customHeight="1" x14ac:dyDescent="0.2">
      <c r="A45" s="245" t="s">
        <v>490</v>
      </c>
      <c r="B45" s="246" t="s">
        <v>66</v>
      </c>
      <c r="C45" s="268" t="s">
        <v>1746</v>
      </c>
      <c r="D45" s="268" t="s">
        <v>1747</v>
      </c>
      <c r="E45" s="268" t="s">
        <v>1748</v>
      </c>
      <c r="F45" s="268" t="s">
        <v>1749</v>
      </c>
      <c r="G45" s="268" t="s">
        <v>1750</v>
      </c>
      <c r="H45" s="268" t="s">
        <v>1751</v>
      </c>
      <c r="I45" s="268" t="s">
        <v>1438</v>
      </c>
      <c r="J45" s="268" t="s">
        <v>1438</v>
      </c>
      <c r="K45" s="268" t="s">
        <v>1752</v>
      </c>
      <c r="L45" s="268" t="s">
        <v>1753</v>
      </c>
      <c r="M45" s="268"/>
      <c r="N45" s="268"/>
      <c r="O45" s="268" t="s">
        <v>1458</v>
      </c>
    </row>
    <row r="46" spans="1:15" ht="15" customHeight="1" x14ac:dyDescent="0.2">
      <c r="A46" s="245" t="s">
        <v>493</v>
      </c>
      <c r="B46" s="246" t="s">
        <v>67</v>
      </c>
      <c r="C46" s="268" t="s">
        <v>1754</v>
      </c>
      <c r="D46" s="268" t="s">
        <v>1228</v>
      </c>
      <c r="E46" s="268" t="s">
        <v>1755</v>
      </c>
      <c r="F46" s="268" t="s">
        <v>1756</v>
      </c>
      <c r="G46" s="268" t="s">
        <v>1757</v>
      </c>
      <c r="H46" s="268" t="s">
        <v>1758</v>
      </c>
      <c r="I46" s="268" t="s">
        <v>1759</v>
      </c>
      <c r="J46" s="268" t="s">
        <v>1438</v>
      </c>
      <c r="K46" s="268" t="s">
        <v>1760</v>
      </c>
      <c r="L46" s="268" t="s">
        <v>1761</v>
      </c>
      <c r="M46" s="268"/>
      <c r="N46" s="268"/>
      <c r="O46" s="268" t="s">
        <v>1762</v>
      </c>
    </row>
    <row r="47" spans="1:15" ht="15" customHeight="1" x14ac:dyDescent="0.2">
      <c r="A47" s="245" t="s">
        <v>499</v>
      </c>
      <c r="B47" s="246" t="s">
        <v>68</v>
      </c>
      <c r="C47" s="268" t="s">
        <v>1763</v>
      </c>
      <c r="D47" s="268" t="s">
        <v>934</v>
      </c>
      <c r="E47" s="268" t="s">
        <v>1764</v>
      </c>
      <c r="F47" s="268" t="s">
        <v>1765</v>
      </c>
      <c r="G47" s="268" t="s">
        <v>1766</v>
      </c>
      <c r="H47" s="268" t="s">
        <v>1767</v>
      </c>
      <c r="I47" s="268" t="s">
        <v>1768</v>
      </c>
      <c r="J47" s="268" t="s">
        <v>1769</v>
      </c>
      <c r="K47" s="268" t="s">
        <v>1770</v>
      </c>
      <c r="L47" s="268" t="s">
        <v>1771</v>
      </c>
      <c r="M47" s="268"/>
      <c r="N47" s="268"/>
      <c r="O47" s="268" t="s">
        <v>1772</v>
      </c>
    </row>
    <row r="48" spans="1:15" ht="15" customHeight="1" x14ac:dyDescent="0.2">
      <c r="A48" s="245" t="s">
        <v>502</v>
      </c>
      <c r="B48" s="246" t="s">
        <v>69</v>
      </c>
      <c r="C48" s="268" t="s">
        <v>1773</v>
      </c>
      <c r="D48" s="268" t="s">
        <v>1774</v>
      </c>
      <c r="E48" s="268" t="s">
        <v>1775</v>
      </c>
      <c r="F48" s="268" t="s">
        <v>1776</v>
      </c>
      <c r="G48" s="268" t="s">
        <v>1777</v>
      </c>
      <c r="H48" s="268" t="s">
        <v>740</v>
      </c>
      <c r="I48" s="268" t="s">
        <v>282</v>
      </c>
      <c r="J48" s="268" t="s">
        <v>1778</v>
      </c>
      <c r="K48" s="268" t="s">
        <v>282</v>
      </c>
      <c r="L48" s="268" t="s">
        <v>1779</v>
      </c>
      <c r="M48" s="268"/>
      <c r="N48" s="268"/>
      <c r="O48" s="268" t="s">
        <v>1780</v>
      </c>
    </row>
    <row r="49" spans="1:15" ht="15" customHeight="1" x14ac:dyDescent="0.2">
      <c r="A49" s="245" t="s">
        <v>509</v>
      </c>
      <c r="B49" s="246" t="s">
        <v>70</v>
      </c>
      <c r="C49" s="268" t="s">
        <v>1781</v>
      </c>
      <c r="D49" s="268" t="s">
        <v>1782</v>
      </c>
      <c r="E49" s="268" t="s">
        <v>1783</v>
      </c>
      <c r="F49" s="268" t="s">
        <v>1784</v>
      </c>
      <c r="G49" s="268" t="s">
        <v>1785</v>
      </c>
      <c r="H49" s="268" t="s">
        <v>603</v>
      </c>
      <c r="I49" s="268" t="s">
        <v>1786</v>
      </c>
      <c r="J49" s="268" t="s">
        <v>1787</v>
      </c>
      <c r="K49" s="268" t="s">
        <v>1788</v>
      </c>
      <c r="L49" s="268" t="s">
        <v>1789</v>
      </c>
      <c r="M49" s="268"/>
      <c r="N49" s="268"/>
      <c r="O49" s="268" t="s">
        <v>1790</v>
      </c>
    </row>
    <row r="50" spans="1:15" ht="15" customHeight="1" x14ac:dyDescent="0.2">
      <c r="A50" s="245" t="s">
        <v>514</v>
      </c>
      <c r="B50" s="246" t="s">
        <v>71</v>
      </c>
      <c r="C50" s="268" t="s">
        <v>1791</v>
      </c>
      <c r="D50" s="268" t="s">
        <v>1792</v>
      </c>
      <c r="E50" s="268" t="s">
        <v>1793</v>
      </c>
      <c r="F50" s="268" t="s">
        <v>1794</v>
      </c>
      <c r="G50" s="268" t="s">
        <v>1795</v>
      </c>
      <c r="H50" s="268" t="s">
        <v>1384</v>
      </c>
      <c r="I50" s="268" t="s">
        <v>1796</v>
      </c>
      <c r="J50" s="268" t="s">
        <v>1438</v>
      </c>
      <c r="K50" s="268" t="s">
        <v>1797</v>
      </c>
      <c r="L50" s="268" t="s">
        <v>1593</v>
      </c>
      <c r="M50" s="268"/>
      <c r="N50" s="268"/>
      <c r="O50" s="268" t="s">
        <v>1798</v>
      </c>
    </row>
    <row r="51" spans="1:15" ht="15" customHeight="1" x14ac:dyDescent="0.2">
      <c r="A51" s="245" t="s">
        <v>515</v>
      </c>
      <c r="B51" s="246" t="s">
        <v>72</v>
      </c>
      <c r="C51" s="268" t="s">
        <v>1799</v>
      </c>
      <c r="D51" s="268" t="s">
        <v>1800</v>
      </c>
      <c r="E51" s="268" t="s">
        <v>1801</v>
      </c>
      <c r="F51" s="268" t="s">
        <v>1802</v>
      </c>
      <c r="G51" s="268" t="s">
        <v>1803</v>
      </c>
      <c r="H51" s="268" t="s">
        <v>1804</v>
      </c>
      <c r="I51" s="268" t="s">
        <v>1805</v>
      </c>
      <c r="J51" s="268" t="s">
        <v>1806</v>
      </c>
      <c r="K51" s="268" t="s">
        <v>1807</v>
      </c>
      <c r="L51" s="268" t="s">
        <v>1808</v>
      </c>
      <c r="M51" s="268"/>
      <c r="N51" s="268"/>
      <c r="O51" s="268" t="s">
        <v>501</v>
      </c>
    </row>
    <row r="52" spans="1:15" ht="15" customHeight="1" x14ac:dyDescent="0.2">
      <c r="A52" s="245" t="s">
        <v>518</v>
      </c>
      <c r="B52" s="246" t="s">
        <v>73</v>
      </c>
      <c r="C52" s="268" t="s">
        <v>1809</v>
      </c>
      <c r="D52" s="268" t="s">
        <v>1810</v>
      </c>
      <c r="E52" s="268" t="s">
        <v>1811</v>
      </c>
      <c r="F52" s="268" t="s">
        <v>1812</v>
      </c>
      <c r="G52" s="268" t="s">
        <v>1813</v>
      </c>
      <c r="H52" s="268" t="s">
        <v>1814</v>
      </c>
      <c r="I52" s="268" t="s">
        <v>1815</v>
      </c>
      <c r="J52" s="268" t="s">
        <v>1816</v>
      </c>
      <c r="K52" s="268" t="s">
        <v>1817</v>
      </c>
      <c r="L52" s="268" t="s">
        <v>1818</v>
      </c>
      <c r="M52" s="268"/>
      <c r="N52" s="268"/>
      <c r="O52" s="268" t="s">
        <v>1819</v>
      </c>
    </row>
    <row r="53" spans="1:15" ht="15" customHeight="1" x14ac:dyDescent="0.2">
      <c r="A53" s="245" t="s">
        <v>521</v>
      </c>
      <c r="B53" s="246" t="s">
        <v>74</v>
      </c>
      <c r="C53" s="268" t="s">
        <v>1820</v>
      </c>
      <c r="D53" s="268" t="s">
        <v>1821</v>
      </c>
      <c r="E53" s="268" t="s">
        <v>1822</v>
      </c>
      <c r="F53" s="268" t="s">
        <v>1823</v>
      </c>
      <c r="G53" s="268" t="s">
        <v>1824</v>
      </c>
      <c r="H53" s="268" t="s">
        <v>1825</v>
      </c>
      <c r="I53" s="268" t="s">
        <v>1826</v>
      </c>
      <c r="J53" s="268" t="s">
        <v>1438</v>
      </c>
      <c r="K53" s="268" t="s">
        <v>1827</v>
      </c>
      <c r="L53" s="268" t="s">
        <v>1828</v>
      </c>
      <c r="M53" s="268"/>
      <c r="N53" s="268"/>
      <c r="O53" s="268" t="s">
        <v>529</v>
      </c>
    </row>
    <row r="54" spans="1:15" ht="15" customHeight="1" x14ac:dyDescent="0.2">
      <c r="A54" s="245" t="s">
        <v>523</v>
      </c>
      <c r="B54" s="246" t="s">
        <v>75</v>
      </c>
      <c r="C54" s="268" t="s">
        <v>1829</v>
      </c>
      <c r="D54" s="268" t="s">
        <v>1830</v>
      </c>
      <c r="E54" s="268" t="s">
        <v>1831</v>
      </c>
      <c r="F54" s="268" t="s">
        <v>1832</v>
      </c>
      <c r="G54" s="268" t="s">
        <v>1833</v>
      </c>
      <c r="H54" s="268" t="s">
        <v>1834</v>
      </c>
      <c r="I54" s="268" t="s">
        <v>1835</v>
      </c>
      <c r="J54" s="268" t="s">
        <v>1438</v>
      </c>
      <c r="K54" s="268" t="s">
        <v>1836</v>
      </c>
      <c r="L54" s="268" t="s">
        <v>1837</v>
      </c>
      <c r="M54" s="268"/>
      <c r="N54" s="268"/>
      <c r="O54" s="268" t="s">
        <v>1838</v>
      </c>
    </row>
    <row r="55" spans="1:15" ht="15" customHeight="1" x14ac:dyDescent="0.2">
      <c r="A55" s="245" t="s">
        <v>527</v>
      </c>
      <c r="B55" s="246" t="s">
        <v>76</v>
      </c>
      <c r="C55" s="268" t="s">
        <v>1839</v>
      </c>
      <c r="D55" s="268" t="s">
        <v>1840</v>
      </c>
      <c r="E55" s="268" t="s">
        <v>1841</v>
      </c>
      <c r="F55" s="268" t="s">
        <v>1842</v>
      </c>
      <c r="G55" s="268" t="s">
        <v>1843</v>
      </c>
      <c r="H55" s="268" t="s">
        <v>1844</v>
      </c>
      <c r="I55" s="268" t="s">
        <v>1348</v>
      </c>
      <c r="J55" s="268" t="s">
        <v>1845</v>
      </c>
      <c r="K55" s="268" t="s">
        <v>1846</v>
      </c>
      <c r="L55" s="268" t="s">
        <v>1847</v>
      </c>
      <c r="M55" s="268"/>
      <c r="N55" s="268"/>
      <c r="O55" s="268" t="s">
        <v>584</v>
      </c>
    </row>
    <row r="56" spans="1:15" ht="15" customHeight="1" x14ac:dyDescent="0.2">
      <c r="A56" s="245" t="s">
        <v>530</v>
      </c>
      <c r="B56" s="246" t="s">
        <v>77</v>
      </c>
      <c r="C56" s="268" t="s">
        <v>1848</v>
      </c>
      <c r="D56" s="268" t="s">
        <v>1849</v>
      </c>
      <c r="E56" s="268" t="s">
        <v>1850</v>
      </c>
      <c r="F56" s="268" t="s">
        <v>1851</v>
      </c>
      <c r="G56" s="268" t="s">
        <v>1852</v>
      </c>
      <c r="H56" s="268" t="s">
        <v>1853</v>
      </c>
      <c r="I56" s="268" t="s">
        <v>1854</v>
      </c>
      <c r="J56" s="268" t="s">
        <v>1438</v>
      </c>
      <c r="K56" s="268" t="s">
        <v>1855</v>
      </c>
      <c r="L56" s="268" t="s">
        <v>354</v>
      </c>
      <c r="M56" s="268"/>
      <c r="N56" s="268"/>
      <c r="O56" s="268" t="s">
        <v>1856</v>
      </c>
    </row>
    <row r="57" spans="1:15" ht="15" customHeight="1" x14ac:dyDescent="0.2">
      <c r="A57" s="245" t="s">
        <v>534</v>
      </c>
      <c r="B57" s="246" t="s">
        <v>78</v>
      </c>
      <c r="C57" s="268" t="s">
        <v>1857</v>
      </c>
      <c r="D57" s="268" t="s">
        <v>1858</v>
      </c>
      <c r="E57" s="268" t="s">
        <v>1859</v>
      </c>
      <c r="F57" s="268" t="s">
        <v>1860</v>
      </c>
      <c r="G57" s="268" t="s">
        <v>1861</v>
      </c>
      <c r="H57" s="268" t="s">
        <v>1862</v>
      </c>
      <c r="I57" s="268" t="s">
        <v>1863</v>
      </c>
      <c r="J57" s="268" t="s">
        <v>1864</v>
      </c>
      <c r="K57" s="268" t="s">
        <v>1865</v>
      </c>
      <c r="L57" s="268" t="s">
        <v>1866</v>
      </c>
      <c r="M57" s="268"/>
      <c r="N57" s="268"/>
      <c r="O57" s="268" t="s">
        <v>605</v>
      </c>
    </row>
    <row r="58" spans="1:15" ht="15" customHeight="1" x14ac:dyDescent="0.2">
      <c r="A58" s="245" t="s">
        <v>537</v>
      </c>
      <c r="B58" s="246" t="s">
        <v>79</v>
      </c>
      <c r="C58" s="268" t="s">
        <v>1867</v>
      </c>
      <c r="D58" s="268" t="s">
        <v>1868</v>
      </c>
      <c r="E58" s="268" t="s">
        <v>1869</v>
      </c>
      <c r="F58" s="268" t="s">
        <v>1870</v>
      </c>
      <c r="G58" s="268" t="s">
        <v>1871</v>
      </c>
      <c r="H58" s="268" t="s">
        <v>1872</v>
      </c>
      <c r="I58" s="268" t="s">
        <v>1873</v>
      </c>
      <c r="J58" s="268" t="s">
        <v>1874</v>
      </c>
      <c r="K58" s="268" t="s">
        <v>1875</v>
      </c>
      <c r="L58" s="268" t="s">
        <v>1876</v>
      </c>
      <c r="M58" s="268"/>
      <c r="N58" s="268"/>
      <c r="O58" s="268" t="s">
        <v>1877</v>
      </c>
    </row>
    <row r="59" spans="1:15" ht="15" customHeight="1" x14ac:dyDescent="0.2">
      <c r="A59" s="245" t="s">
        <v>543</v>
      </c>
      <c r="B59" s="246" t="s">
        <v>80</v>
      </c>
      <c r="C59" s="268" t="s">
        <v>1878</v>
      </c>
      <c r="D59" s="268" t="s">
        <v>778</v>
      </c>
      <c r="E59" s="268" t="s">
        <v>1879</v>
      </c>
      <c r="F59" s="268" t="s">
        <v>1880</v>
      </c>
      <c r="G59" s="268" t="s">
        <v>1881</v>
      </c>
      <c r="H59" s="268" t="s">
        <v>1882</v>
      </c>
      <c r="I59" s="268" t="s">
        <v>1883</v>
      </c>
      <c r="J59" s="268" t="s">
        <v>1884</v>
      </c>
      <c r="K59" s="268" t="s">
        <v>1110</v>
      </c>
      <c r="L59" s="268" t="s">
        <v>996</v>
      </c>
      <c r="M59" s="268"/>
      <c r="N59" s="268"/>
      <c r="O59" s="268" t="s">
        <v>529</v>
      </c>
    </row>
    <row r="60" spans="1:15" ht="26.1" customHeight="1" x14ac:dyDescent="0.2">
      <c r="A60" s="245" t="s">
        <v>546</v>
      </c>
      <c r="B60" s="246" t="s">
        <v>81</v>
      </c>
      <c r="C60" s="268" t="s">
        <v>1885</v>
      </c>
      <c r="D60" s="268" t="s">
        <v>634</v>
      </c>
      <c r="E60" s="268" t="s">
        <v>1886</v>
      </c>
      <c r="F60" s="268" t="s">
        <v>1701</v>
      </c>
      <c r="G60" s="268" t="s">
        <v>1887</v>
      </c>
      <c r="H60" s="268" t="s">
        <v>1888</v>
      </c>
      <c r="I60" s="268" t="s">
        <v>282</v>
      </c>
      <c r="J60" s="268" t="s">
        <v>1889</v>
      </c>
      <c r="K60" s="268" t="s">
        <v>282</v>
      </c>
      <c r="L60" s="268" t="s">
        <v>1890</v>
      </c>
      <c r="M60" s="268"/>
      <c r="N60" s="268"/>
      <c r="O60" s="268" t="s">
        <v>650</v>
      </c>
    </row>
    <row r="61" spans="1:15" ht="26.1" customHeight="1" x14ac:dyDescent="0.2">
      <c r="A61" s="245" t="s">
        <v>553</v>
      </c>
      <c r="B61" s="246" t="s">
        <v>82</v>
      </c>
      <c r="C61" s="268" t="s">
        <v>1891</v>
      </c>
      <c r="D61" s="268" t="s">
        <v>281</v>
      </c>
      <c r="E61" s="268" t="s">
        <v>1892</v>
      </c>
      <c r="F61" s="268" t="s">
        <v>281</v>
      </c>
      <c r="G61" s="268" t="s">
        <v>1893</v>
      </c>
      <c r="H61" s="268" t="s">
        <v>282</v>
      </c>
      <c r="I61" s="268" t="s">
        <v>1894</v>
      </c>
      <c r="J61" s="268" t="s">
        <v>1438</v>
      </c>
      <c r="K61" s="268" t="s">
        <v>1894</v>
      </c>
      <c r="L61" s="268" t="s">
        <v>282</v>
      </c>
      <c r="M61" s="268"/>
      <c r="N61" s="268"/>
      <c r="O61" s="268" t="s">
        <v>1895</v>
      </c>
    </row>
    <row r="62" spans="1:15" ht="26.1" customHeight="1" x14ac:dyDescent="0.2">
      <c r="A62" s="245" t="s">
        <v>557</v>
      </c>
      <c r="B62" s="246" t="s">
        <v>83</v>
      </c>
      <c r="C62" s="268" t="s">
        <v>1896</v>
      </c>
      <c r="D62" s="268" t="s">
        <v>281</v>
      </c>
      <c r="E62" s="268" t="s">
        <v>1897</v>
      </c>
      <c r="F62" s="268" t="s">
        <v>281</v>
      </c>
      <c r="G62" s="268" t="s">
        <v>1898</v>
      </c>
      <c r="H62" s="268" t="s">
        <v>282</v>
      </c>
      <c r="I62" s="268" t="s">
        <v>1899</v>
      </c>
      <c r="J62" s="268" t="s">
        <v>1438</v>
      </c>
      <c r="K62" s="268" t="s">
        <v>1899</v>
      </c>
      <c r="L62" s="268" t="s">
        <v>282</v>
      </c>
      <c r="M62" s="268"/>
      <c r="N62" s="268"/>
      <c r="O62" s="268" t="s">
        <v>689</v>
      </c>
    </row>
    <row r="63" spans="1:15" ht="26.1" customHeight="1" x14ac:dyDescent="0.2">
      <c r="A63" s="245" t="s">
        <v>560</v>
      </c>
      <c r="B63" s="246" t="s">
        <v>84</v>
      </c>
      <c r="C63" s="268" t="s">
        <v>1900</v>
      </c>
      <c r="D63" s="268" t="s">
        <v>281</v>
      </c>
      <c r="E63" s="268" t="s">
        <v>1901</v>
      </c>
      <c r="F63" s="268" t="s">
        <v>281</v>
      </c>
      <c r="G63" s="268" t="s">
        <v>1902</v>
      </c>
      <c r="H63" s="268" t="s">
        <v>282</v>
      </c>
      <c r="I63" s="268" t="s">
        <v>282</v>
      </c>
      <c r="J63" s="268" t="s">
        <v>1438</v>
      </c>
      <c r="K63" s="268" t="s">
        <v>282</v>
      </c>
      <c r="L63" s="268" t="s">
        <v>282</v>
      </c>
      <c r="M63" s="268"/>
      <c r="N63" s="268"/>
      <c r="O63" s="268" t="s">
        <v>283</v>
      </c>
    </row>
    <row r="64" spans="1:15" ht="26.1" customHeight="1" x14ac:dyDescent="0.2">
      <c r="A64" s="245" t="s">
        <v>561</v>
      </c>
      <c r="B64" s="246" t="s">
        <v>85</v>
      </c>
      <c r="C64" s="268" t="s">
        <v>298</v>
      </c>
      <c r="D64" s="268" t="s">
        <v>281</v>
      </c>
      <c r="E64" s="268" t="s">
        <v>331</v>
      </c>
      <c r="F64" s="268" t="s">
        <v>281</v>
      </c>
      <c r="G64" s="268" t="s">
        <v>1903</v>
      </c>
      <c r="H64" s="268" t="s">
        <v>282</v>
      </c>
      <c r="I64" s="268" t="s">
        <v>1904</v>
      </c>
      <c r="J64" s="268" t="s">
        <v>1438</v>
      </c>
      <c r="K64" s="268" t="s">
        <v>1904</v>
      </c>
      <c r="L64" s="268" t="s">
        <v>282</v>
      </c>
      <c r="M64" s="268"/>
      <c r="N64" s="268"/>
      <c r="O64" s="268" t="s">
        <v>1905</v>
      </c>
    </row>
    <row r="65" spans="1:15" ht="15" customHeight="1" x14ac:dyDescent="0.2">
      <c r="A65" s="245" t="s">
        <v>562</v>
      </c>
      <c r="B65" s="246" t="s">
        <v>563</v>
      </c>
      <c r="C65" s="268" t="s">
        <v>1906</v>
      </c>
      <c r="D65" s="268" t="s">
        <v>281</v>
      </c>
      <c r="E65" s="268" t="s">
        <v>1907</v>
      </c>
      <c r="F65" s="268" t="s">
        <v>281</v>
      </c>
      <c r="G65" s="268" t="s">
        <v>1908</v>
      </c>
      <c r="H65" s="268" t="s">
        <v>282</v>
      </c>
      <c r="I65" s="268" t="s">
        <v>1909</v>
      </c>
      <c r="J65" s="268" t="s">
        <v>1438</v>
      </c>
      <c r="K65" s="268" t="s">
        <v>1909</v>
      </c>
      <c r="L65" s="268" t="s">
        <v>282</v>
      </c>
      <c r="M65" s="268"/>
      <c r="N65" s="268"/>
      <c r="O65" s="268" t="s">
        <v>279</v>
      </c>
    </row>
    <row r="66" spans="1:15" ht="26.1" customHeight="1" x14ac:dyDescent="0.2">
      <c r="A66" s="245" t="s">
        <v>564</v>
      </c>
      <c r="B66" s="246" t="s">
        <v>87</v>
      </c>
      <c r="C66" s="268" t="s">
        <v>1910</v>
      </c>
      <c r="D66" s="268" t="s">
        <v>281</v>
      </c>
      <c r="E66" s="268" t="s">
        <v>1214</v>
      </c>
      <c r="F66" s="268" t="s">
        <v>269</v>
      </c>
      <c r="G66" s="268" t="s">
        <v>1911</v>
      </c>
      <c r="H66" s="268" t="s">
        <v>282</v>
      </c>
      <c r="I66" s="268" t="s">
        <v>282</v>
      </c>
      <c r="J66" s="268" t="s">
        <v>1438</v>
      </c>
      <c r="K66" s="268" t="s">
        <v>282</v>
      </c>
      <c r="L66" s="268" t="s">
        <v>819</v>
      </c>
      <c r="M66" s="268"/>
      <c r="N66" s="268"/>
      <c r="O66" s="268" t="s">
        <v>1276</v>
      </c>
    </row>
    <row r="67" spans="1:15" ht="15" customHeight="1" x14ac:dyDescent="0.2">
      <c r="A67" s="245" t="s">
        <v>565</v>
      </c>
      <c r="B67" s="246" t="s">
        <v>88</v>
      </c>
      <c r="C67" s="268" t="s">
        <v>286</v>
      </c>
      <c r="D67" s="268" t="s">
        <v>343</v>
      </c>
      <c r="E67" s="268" t="s">
        <v>582</v>
      </c>
      <c r="F67" s="268" t="s">
        <v>1912</v>
      </c>
      <c r="G67" s="268" t="s">
        <v>1913</v>
      </c>
      <c r="H67" s="268" t="s">
        <v>1914</v>
      </c>
      <c r="I67" s="268" t="s">
        <v>1915</v>
      </c>
      <c r="J67" s="268" t="s">
        <v>1438</v>
      </c>
      <c r="K67" s="268" t="s">
        <v>1916</v>
      </c>
      <c r="L67" s="268" t="s">
        <v>1917</v>
      </c>
      <c r="M67" s="268"/>
      <c r="N67" s="268"/>
      <c r="O67" s="268" t="s">
        <v>1918</v>
      </c>
    </row>
  </sheetData>
  <mergeCells count="11"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  <pageSetup paperSize="9" scale="71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view="pageBreakPreview" zoomScale="118" zoomScaleNormal="100" zoomScaleSheetLayoutView="118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H1" sqref="H1:I1"/>
    </sheetView>
  </sheetViews>
  <sheetFormatPr defaultColWidth="8.85546875" defaultRowHeight="15" x14ac:dyDescent="0.25"/>
  <cols>
    <col min="1" max="1" width="7.85546875" style="237" customWidth="1"/>
    <col min="2" max="2" width="27.5703125" style="237" customWidth="1"/>
    <col min="3" max="3" width="18.7109375" style="237" customWidth="1"/>
    <col min="4" max="4" width="15.7109375" style="237" customWidth="1"/>
    <col min="5" max="5" width="17" style="237" customWidth="1"/>
    <col min="6" max="6" width="11.140625" style="249" customWidth="1"/>
    <col min="7" max="7" width="16.42578125" style="250" customWidth="1"/>
    <col min="8" max="8" width="14.5703125" style="250" customWidth="1"/>
    <col min="9" max="9" width="14.140625" style="250" customWidth="1"/>
    <col min="10" max="16384" width="8.85546875" style="141"/>
  </cols>
  <sheetData>
    <row r="1" spans="1:9" s="236" customFormat="1" ht="40.5" customHeight="1" x14ac:dyDescent="0.2">
      <c r="H1" s="448" t="s">
        <v>2239</v>
      </c>
      <c r="I1" s="448"/>
    </row>
    <row r="2" spans="1:9" s="236" customFormat="1" ht="60" customHeight="1" x14ac:dyDescent="0.2">
      <c r="A2" s="517" t="s">
        <v>1265</v>
      </c>
      <c r="B2" s="517"/>
      <c r="C2" s="517"/>
      <c r="D2" s="517"/>
      <c r="E2" s="517"/>
      <c r="F2" s="517"/>
      <c r="G2" s="517"/>
      <c r="H2" s="517"/>
      <c r="I2" s="517"/>
    </row>
    <row r="3" spans="1:9" s="237" customFormat="1" ht="39.200000000000003" customHeight="1" x14ac:dyDescent="0.2">
      <c r="A3" s="531" t="s">
        <v>1266</v>
      </c>
      <c r="B3" s="531"/>
      <c r="C3" s="531"/>
      <c r="D3" s="531"/>
      <c r="E3" s="531"/>
      <c r="F3" s="531"/>
      <c r="G3" s="531"/>
      <c r="H3" s="531"/>
      <c r="I3" s="531"/>
    </row>
    <row r="4" spans="1:9" s="306" customFormat="1" ht="82.5" customHeight="1" x14ac:dyDescent="0.2">
      <c r="A4" s="309" t="s">
        <v>253</v>
      </c>
      <c r="B4" s="305" t="s">
        <v>254</v>
      </c>
      <c r="C4" s="304" t="s">
        <v>1267</v>
      </c>
      <c r="D4" s="304" t="s">
        <v>1268</v>
      </c>
      <c r="E4" s="304" t="s">
        <v>1269</v>
      </c>
      <c r="F4" s="304" t="s">
        <v>258</v>
      </c>
      <c r="G4" s="305" t="s">
        <v>595</v>
      </c>
      <c r="H4" s="304" t="s">
        <v>1270</v>
      </c>
      <c r="I4" s="305" t="s">
        <v>262</v>
      </c>
    </row>
    <row r="5" spans="1:9" s="257" customFormat="1" ht="15" customHeight="1" x14ac:dyDescent="0.25">
      <c r="A5" s="267"/>
      <c r="B5" s="240" t="s">
        <v>267</v>
      </c>
      <c r="C5" s="252" t="s">
        <v>1271</v>
      </c>
      <c r="D5" s="252" t="s">
        <v>1272</v>
      </c>
      <c r="E5" s="252" t="s">
        <v>1273</v>
      </c>
      <c r="F5" s="252" t="s">
        <v>1274</v>
      </c>
      <c r="G5" s="252" t="s">
        <v>1275</v>
      </c>
      <c r="H5" s="252"/>
      <c r="I5" s="252" t="s">
        <v>1276</v>
      </c>
    </row>
    <row r="6" spans="1:9" ht="26.1" customHeight="1" x14ac:dyDescent="0.2">
      <c r="A6" s="246" t="s">
        <v>268</v>
      </c>
      <c r="B6" s="246" t="s">
        <v>34</v>
      </c>
      <c r="C6" s="268" t="s">
        <v>1277</v>
      </c>
      <c r="D6" s="268" t="s">
        <v>1278</v>
      </c>
      <c r="E6" s="269" t="s">
        <v>1279</v>
      </c>
      <c r="F6" s="268" t="s">
        <v>282</v>
      </c>
      <c r="G6" s="268" t="s">
        <v>282</v>
      </c>
      <c r="H6" s="269"/>
      <c r="I6" s="269" t="s">
        <v>283</v>
      </c>
    </row>
    <row r="7" spans="1:9" ht="26.1" customHeight="1" x14ac:dyDescent="0.2">
      <c r="A7" s="246" t="s">
        <v>280</v>
      </c>
      <c r="B7" s="246" t="s">
        <v>35</v>
      </c>
      <c r="C7" s="268" t="s">
        <v>281</v>
      </c>
      <c r="D7" s="268" t="s">
        <v>286</v>
      </c>
      <c r="E7" s="269" t="s">
        <v>282</v>
      </c>
      <c r="F7" s="268" t="s">
        <v>282</v>
      </c>
      <c r="G7" s="268" t="s">
        <v>282</v>
      </c>
      <c r="H7" s="269"/>
      <c r="I7" s="269" t="s">
        <v>283</v>
      </c>
    </row>
    <row r="8" spans="1:9" ht="15" customHeight="1" x14ac:dyDescent="0.2">
      <c r="A8" s="246" t="s">
        <v>284</v>
      </c>
      <c r="B8" s="246" t="s">
        <v>36</v>
      </c>
      <c r="C8" s="268" t="s">
        <v>1280</v>
      </c>
      <c r="D8" s="268" t="s">
        <v>1281</v>
      </c>
      <c r="E8" s="269" t="s">
        <v>1282</v>
      </c>
      <c r="F8" s="268" t="s">
        <v>282</v>
      </c>
      <c r="G8" s="268" t="s">
        <v>282</v>
      </c>
      <c r="H8" s="269"/>
      <c r="I8" s="269" t="s">
        <v>283</v>
      </c>
    </row>
    <row r="9" spans="1:9" ht="15" customHeight="1" x14ac:dyDescent="0.2">
      <c r="A9" s="246" t="s">
        <v>296</v>
      </c>
      <c r="B9" s="246" t="s">
        <v>37</v>
      </c>
      <c r="C9" s="268" t="s">
        <v>1283</v>
      </c>
      <c r="D9" s="268" t="s">
        <v>1284</v>
      </c>
      <c r="E9" s="269" t="s">
        <v>1285</v>
      </c>
      <c r="F9" s="268" t="s">
        <v>282</v>
      </c>
      <c r="G9" s="268" t="s">
        <v>282</v>
      </c>
      <c r="H9" s="269"/>
      <c r="I9" s="269" t="s">
        <v>283</v>
      </c>
    </row>
    <row r="10" spans="1:9" ht="15" customHeight="1" x14ac:dyDescent="0.2">
      <c r="A10" s="246" t="s">
        <v>307</v>
      </c>
      <c r="B10" s="246" t="s">
        <v>38</v>
      </c>
      <c r="C10" s="268" t="s">
        <v>1286</v>
      </c>
      <c r="D10" s="268" t="s">
        <v>1287</v>
      </c>
      <c r="E10" s="269" t="s">
        <v>1288</v>
      </c>
      <c r="F10" s="268" t="s">
        <v>282</v>
      </c>
      <c r="G10" s="268" t="s">
        <v>282</v>
      </c>
      <c r="H10" s="269"/>
      <c r="I10" s="269" t="s">
        <v>283</v>
      </c>
    </row>
    <row r="11" spans="1:9" ht="15" customHeight="1" x14ac:dyDescent="0.2">
      <c r="A11" s="246" t="s">
        <v>318</v>
      </c>
      <c r="B11" s="246" t="s">
        <v>39</v>
      </c>
      <c r="C11" s="268" t="s">
        <v>1289</v>
      </c>
      <c r="D11" s="268" t="s">
        <v>1290</v>
      </c>
      <c r="E11" s="269" t="s">
        <v>1291</v>
      </c>
      <c r="F11" s="268" t="s">
        <v>282</v>
      </c>
      <c r="G11" s="268" t="s">
        <v>282</v>
      </c>
      <c r="H11" s="269"/>
      <c r="I11" s="269" t="s">
        <v>283</v>
      </c>
    </row>
    <row r="12" spans="1:9" ht="15" customHeight="1" x14ac:dyDescent="0.2">
      <c r="A12" s="246" t="s">
        <v>328</v>
      </c>
      <c r="B12" s="246" t="s">
        <v>40</v>
      </c>
      <c r="C12" s="268" t="s">
        <v>298</v>
      </c>
      <c r="D12" s="268" t="s">
        <v>701</v>
      </c>
      <c r="E12" s="269" t="s">
        <v>1292</v>
      </c>
      <c r="F12" s="268" t="s">
        <v>282</v>
      </c>
      <c r="G12" s="268" t="s">
        <v>282</v>
      </c>
      <c r="H12" s="269"/>
      <c r="I12" s="269" t="s">
        <v>283</v>
      </c>
    </row>
    <row r="13" spans="1:9" ht="26.1" customHeight="1" x14ac:dyDescent="0.2">
      <c r="A13" s="246" t="s">
        <v>329</v>
      </c>
      <c r="B13" s="246" t="s">
        <v>41</v>
      </c>
      <c r="C13" s="268" t="s">
        <v>1293</v>
      </c>
      <c r="D13" s="268" t="s">
        <v>1294</v>
      </c>
      <c r="E13" s="269" t="s">
        <v>1295</v>
      </c>
      <c r="F13" s="268" t="s">
        <v>282</v>
      </c>
      <c r="G13" s="268" t="s">
        <v>282</v>
      </c>
      <c r="H13" s="269"/>
      <c r="I13" s="269" t="s">
        <v>283</v>
      </c>
    </row>
    <row r="14" spans="1:9" ht="15" customHeight="1" x14ac:dyDescent="0.2">
      <c r="A14" s="246" t="s">
        <v>341</v>
      </c>
      <c r="B14" s="246" t="s">
        <v>45</v>
      </c>
      <c r="C14" s="268" t="s">
        <v>1296</v>
      </c>
      <c r="D14" s="268" t="s">
        <v>1297</v>
      </c>
      <c r="E14" s="269" t="s">
        <v>1298</v>
      </c>
      <c r="F14" s="268" t="s">
        <v>282</v>
      </c>
      <c r="G14" s="268" t="s">
        <v>282</v>
      </c>
      <c r="H14" s="269"/>
      <c r="I14" s="269" t="s">
        <v>283</v>
      </c>
    </row>
    <row r="15" spans="1:9" ht="15" customHeight="1" x14ac:dyDescent="0.2">
      <c r="A15" s="246" t="s">
        <v>353</v>
      </c>
      <c r="B15" s="246" t="s">
        <v>42</v>
      </c>
      <c r="C15" s="268" t="s">
        <v>1299</v>
      </c>
      <c r="D15" s="268" t="s">
        <v>1300</v>
      </c>
      <c r="E15" s="269" t="s">
        <v>321</v>
      </c>
      <c r="F15" s="268" t="s">
        <v>282</v>
      </c>
      <c r="G15" s="268" t="s">
        <v>282</v>
      </c>
      <c r="H15" s="269"/>
      <c r="I15" s="269" t="s">
        <v>283</v>
      </c>
    </row>
    <row r="16" spans="1:9" ht="15" customHeight="1" x14ac:dyDescent="0.2">
      <c r="A16" s="246" t="s">
        <v>360</v>
      </c>
      <c r="B16" s="246" t="s">
        <v>43</v>
      </c>
      <c r="C16" s="268" t="s">
        <v>1301</v>
      </c>
      <c r="D16" s="268" t="s">
        <v>1302</v>
      </c>
      <c r="E16" s="269" t="s">
        <v>1303</v>
      </c>
      <c r="F16" s="268" t="s">
        <v>282</v>
      </c>
      <c r="G16" s="268" t="s">
        <v>282</v>
      </c>
      <c r="H16" s="269"/>
      <c r="I16" s="269" t="s">
        <v>283</v>
      </c>
    </row>
    <row r="17" spans="1:9" ht="15" customHeight="1" x14ac:dyDescent="0.2">
      <c r="A17" s="246" t="s">
        <v>367</v>
      </c>
      <c r="B17" s="246" t="s">
        <v>44</v>
      </c>
      <c r="C17" s="268" t="s">
        <v>1304</v>
      </c>
      <c r="D17" s="268" t="s">
        <v>1305</v>
      </c>
      <c r="E17" s="269" t="s">
        <v>1306</v>
      </c>
      <c r="F17" s="268" t="s">
        <v>282</v>
      </c>
      <c r="G17" s="268" t="s">
        <v>282</v>
      </c>
      <c r="H17" s="269"/>
      <c r="I17" s="269" t="s">
        <v>283</v>
      </c>
    </row>
    <row r="18" spans="1:9" ht="15" customHeight="1" x14ac:dyDescent="0.2">
      <c r="A18" s="246" t="s">
        <v>369</v>
      </c>
      <c r="B18" s="246" t="s">
        <v>97</v>
      </c>
      <c r="C18" s="268" t="s">
        <v>281</v>
      </c>
      <c r="D18" s="268" t="s">
        <v>270</v>
      </c>
      <c r="E18" s="269" t="s">
        <v>282</v>
      </c>
      <c r="F18" s="268" t="s">
        <v>282</v>
      </c>
      <c r="G18" s="268" t="s">
        <v>282</v>
      </c>
      <c r="H18" s="269"/>
      <c r="I18" s="269" t="s">
        <v>283</v>
      </c>
    </row>
    <row r="19" spans="1:9" ht="38.25" customHeight="1" x14ac:dyDescent="0.2">
      <c r="A19" s="246" t="s">
        <v>370</v>
      </c>
      <c r="B19" s="246" t="s">
        <v>89</v>
      </c>
      <c r="C19" s="268" t="s">
        <v>1305</v>
      </c>
      <c r="D19" s="268" t="s">
        <v>1307</v>
      </c>
      <c r="E19" s="269" t="s">
        <v>1308</v>
      </c>
      <c r="F19" s="268" t="s">
        <v>1309</v>
      </c>
      <c r="G19" s="268" t="s">
        <v>1309</v>
      </c>
      <c r="H19" s="269"/>
      <c r="I19" s="269" t="s">
        <v>749</v>
      </c>
    </row>
    <row r="20" spans="1:9" ht="15" customHeight="1" x14ac:dyDescent="0.2">
      <c r="A20" s="246" t="s">
        <v>376</v>
      </c>
      <c r="B20" s="246" t="s">
        <v>98</v>
      </c>
      <c r="C20" s="268" t="s">
        <v>281</v>
      </c>
      <c r="D20" s="268" t="s">
        <v>281</v>
      </c>
      <c r="E20" s="269" t="s">
        <v>282</v>
      </c>
      <c r="F20" s="268" t="s">
        <v>282</v>
      </c>
      <c r="G20" s="268" t="s">
        <v>282</v>
      </c>
      <c r="H20" s="269"/>
      <c r="I20" s="269" t="s">
        <v>283</v>
      </c>
    </row>
    <row r="21" spans="1:9" ht="15" customHeight="1" x14ac:dyDescent="0.2">
      <c r="A21" s="246" t="s">
        <v>377</v>
      </c>
      <c r="B21" s="246" t="s">
        <v>46</v>
      </c>
      <c r="C21" s="268" t="s">
        <v>1310</v>
      </c>
      <c r="D21" s="268" t="s">
        <v>1311</v>
      </c>
      <c r="E21" s="269" t="s">
        <v>1312</v>
      </c>
      <c r="F21" s="268" t="s">
        <v>282</v>
      </c>
      <c r="G21" s="268" t="s">
        <v>282</v>
      </c>
      <c r="H21" s="269"/>
      <c r="I21" s="269" t="s">
        <v>283</v>
      </c>
    </row>
    <row r="22" spans="1:9" ht="15" customHeight="1" x14ac:dyDescent="0.2">
      <c r="A22" s="246" t="s">
        <v>386</v>
      </c>
      <c r="B22" s="246" t="s">
        <v>47</v>
      </c>
      <c r="C22" s="268" t="s">
        <v>1313</v>
      </c>
      <c r="D22" s="268" t="s">
        <v>1314</v>
      </c>
      <c r="E22" s="269" t="s">
        <v>1315</v>
      </c>
      <c r="F22" s="268" t="s">
        <v>282</v>
      </c>
      <c r="G22" s="268" t="s">
        <v>282</v>
      </c>
      <c r="H22" s="269"/>
      <c r="I22" s="269" t="s">
        <v>283</v>
      </c>
    </row>
    <row r="23" spans="1:9" ht="15" customHeight="1" x14ac:dyDescent="0.2">
      <c r="A23" s="246" t="s">
        <v>393</v>
      </c>
      <c r="B23" s="246" t="s">
        <v>26</v>
      </c>
      <c r="C23" s="268" t="s">
        <v>1316</v>
      </c>
      <c r="D23" s="268" t="s">
        <v>1317</v>
      </c>
      <c r="E23" s="269" t="s">
        <v>1318</v>
      </c>
      <c r="F23" s="268" t="s">
        <v>282</v>
      </c>
      <c r="G23" s="268" t="s">
        <v>282</v>
      </c>
      <c r="H23" s="269"/>
      <c r="I23" s="269" t="s">
        <v>283</v>
      </c>
    </row>
    <row r="24" spans="1:9" ht="38.25" customHeight="1" x14ac:dyDescent="0.2">
      <c r="A24" s="246" t="s">
        <v>398</v>
      </c>
      <c r="B24" s="246" t="s">
        <v>90</v>
      </c>
      <c r="C24" s="268" t="s">
        <v>1319</v>
      </c>
      <c r="D24" s="268" t="s">
        <v>1320</v>
      </c>
      <c r="E24" s="269" t="s">
        <v>1321</v>
      </c>
      <c r="F24" s="268" t="s">
        <v>282</v>
      </c>
      <c r="G24" s="268" t="s">
        <v>282</v>
      </c>
      <c r="H24" s="269"/>
      <c r="I24" s="269" t="s">
        <v>283</v>
      </c>
    </row>
    <row r="25" spans="1:9" ht="15" customHeight="1" x14ac:dyDescent="0.2">
      <c r="A25" s="246" t="s">
        <v>408</v>
      </c>
      <c r="B25" s="246" t="s">
        <v>48</v>
      </c>
      <c r="C25" s="268" t="s">
        <v>1322</v>
      </c>
      <c r="D25" s="268" t="s">
        <v>1323</v>
      </c>
      <c r="E25" s="269" t="s">
        <v>1324</v>
      </c>
      <c r="F25" s="268" t="s">
        <v>282</v>
      </c>
      <c r="G25" s="268" t="s">
        <v>282</v>
      </c>
      <c r="H25" s="269"/>
      <c r="I25" s="269" t="s">
        <v>283</v>
      </c>
    </row>
    <row r="26" spans="1:9" ht="15" customHeight="1" x14ac:dyDescent="0.2">
      <c r="A26" s="246" t="s">
        <v>412</v>
      </c>
      <c r="B26" s="246" t="s">
        <v>49</v>
      </c>
      <c r="C26" s="268" t="s">
        <v>1313</v>
      </c>
      <c r="D26" s="268" t="s">
        <v>1325</v>
      </c>
      <c r="E26" s="269" t="s">
        <v>1326</v>
      </c>
      <c r="F26" s="268" t="s">
        <v>282</v>
      </c>
      <c r="G26" s="268" t="s">
        <v>282</v>
      </c>
      <c r="H26" s="269"/>
      <c r="I26" s="269" t="s">
        <v>283</v>
      </c>
    </row>
    <row r="27" spans="1:9" ht="15" customHeight="1" x14ac:dyDescent="0.2">
      <c r="A27" s="246" t="s">
        <v>420</v>
      </c>
      <c r="B27" s="246" t="s">
        <v>50</v>
      </c>
      <c r="C27" s="268" t="s">
        <v>1327</v>
      </c>
      <c r="D27" s="268" t="s">
        <v>1328</v>
      </c>
      <c r="E27" s="269" t="s">
        <v>1329</v>
      </c>
      <c r="F27" s="268" t="s">
        <v>282</v>
      </c>
      <c r="G27" s="268" t="s">
        <v>282</v>
      </c>
      <c r="H27" s="269"/>
      <c r="I27" s="269" t="s">
        <v>283</v>
      </c>
    </row>
    <row r="28" spans="1:9" ht="15" customHeight="1" x14ac:dyDescent="0.2">
      <c r="A28" s="246" t="s">
        <v>424</v>
      </c>
      <c r="B28" s="246" t="s">
        <v>51</v>
      </c>
      <c r="C28" s="268" t="s">
        <v>1330</v>
      </c>
      <c r="D28" s="268" t="s">
        <v>1331</v>
      </c>
      <c r="E28" s="269" t="s">
        <v>1332</v>
      </c>
      <c r="F28" s="268" t="s">
        <v>282</v>
      </c>
      <c r="G28" s="268" t="s">
        <v>282</v>
      </c>
      <c r="H28" s="269"/>
      <c r="I28" s="269" t="s">
        <v>283</v>
      </c>
    </row>
    <row r="29" spans="1:9" ht="15" customHeight="1" x14ac:dyDescent="0.2">
      <c r="A29" s="246" t="s">
        <v>425</v>
      </c>
      <c r="B29" s="246" t="s">
        <v>52</v>
      </c>
      <c r="C29" s="268" t="s">
        <v>1333</v>
      </c>
      <c r="D29" s="268" t="s">
        <v>1334</v>
      </c>
      <c r="E29" s="269" t="s">
        <v>1335</v>
      </c>
      <c r="F29" s="268" t="s">
        <v>282</v>
      </c>
      <c r="G29" s="268" t="s">
        <v>282</v>
      </c>
      <c r="H29" s="269"/>
      <c r="I29" s="269" t="s">
        <v>283</v>
      </c>
    </row>
    <row r="30" spans="1:9" ht="15" customHeight="1" x14ac:dyDescent="0.2">
      <c r="A30" s="246" t="s">
        <v>426</v>
      </c>
      <c r="B30" s="246" t="s">
        <v>53</v>
      </c>
      <c r="C30" s="268" t="s">
        <v>606</v>
      </c>
      <c r="D30" s="268" t="s">
        <v>1336</v>
      </c>
      <c r="E30" s="269" t="s">
        <v>1315</v>
      </c>
      <c r="F30" s="268" t="s">
        <v>282</v>
      </c>
      <c r="G30" s="268" t="s">
        <v>282</v>
      </c>
      <c r="H30" s="269"/>
      <c r="I30" s="269" t="s">
        <v>283</v>
      </c>
    </row>
    <row r="31" spans="1:9" ht="15" customHeight="1" x14ac:dyDescent="0.2">
      <c r="A31" s="246" t="s">
        <v>427</v>
      </c>
      <c r="B31" s="246" t="s">
        <v>54</v>
      </c>
      <c r="C31" s="268" t="s">
        <v>1337</v>
      </c>
      <c r="D31" s="268" t="s">
        <v>1338</v>
      </c>
      <c r="E31" s="269" t="s">
        <v>1339</v>
      </c>
      <c r="F31" s="268" t="s">
        <v>282</v>
      </c>
      <c r="G31" s="268" t="s">
        <v>282</v>
      </c>
      <c r="H31" s="269"/>
      <c r="I31" s="269" t="s">
        <v>283</v>
      </c>
    </row>
    <row r="32" spans="1:9" ht="15" customHeight="1" x14ac:dyDescent="0.2">
      <c r="A32" s="246" t="s">
        <v>435</v>
      </c>
      <c r="B32" s="246" t="s">
        <v>55</v>
      </c>
      <c r="C32" s="268" t="s">
        <v>1340</v>
      </c>
      <c r="D32" s="268" t="s">
        <v>1105</v>
      </c>
      <c r="E32" s="269" t="s">
        <v>1341</v>
      </c>
      <c r="F32" s="268" t="s">
        <v>282</v>
      </c>
      <c r="G32" s="268" t="s">
        <v>282</v>
      </c>
      <c r="H32" s="269"/>
      <c r="I32" s="269" t="s">
        <v>283</v>
      </c>
    </row>
    <row r="33" spans="1:9" ht="15" customHeight="1" x14ac:dyDescent="0.2">
      <c r="A33" s="246" t="s">
        <v>438</v>
      </c>
      <c r="B33" s="246" t="s">
        <v>56</v>
      </c>
      <c r="C33" s="268" t="s">
        <v>1304</v>
      </c>
      <c r="D33" s="268" t="s">
        <v>1085</v>
      </c>
      <c r="E33" s="269" t="s">
        <v>1342</v>
      </c>
      <c r="F33" s="268" t="s">
        <v>282</v>
      </c>
      <c r="G33" s="268" t="s">
        <v>282</v>
      </c>
      <c r="H33" s="269"/>
      <c r="I33" s="269" t="s">
        <v>283</v>
      </c>
    </row>
    <row r="34" spans="1:9" ht="15" customHeight="1" x14ac:dyDescent="0.2">
      <c r="A34" s="246" t="s">
        <v>439</v>
      </c>
      <c r="B34" s="246" t="s">
        <v>57</v>
      </c>
      <c r="C34" s="268" t="s">
        <v>1343</v>
      </c>
      <c r="D34" s="268" t="s">
        <v>1344</v>
      </c>
      <c r="E34" s="269" t="s">
        <v>1345</v>
      </c>
      <c r="F34" s="268" t="s">
        <v>282</v>
      </c>
      <c r="G34" s="268" t="s">
        <v>282</v>
      </c>
      <c r="H34" s="269"/>
      <c r="I34" s="269" t="s">
        <v>283</v>
      </c>
    </row>
    <row r="35" spans="1:9" ht="15" customHeight="1" x14ac:dyDescent="0.2">
      <c r="A35" s="246" t="s">
        <v>442</v>
      </c>
      <c r="B35" s="246" t="s">
        <v>58</v>
      </c>
      <c r="C35" s="268" t="s">
        <v>1346</v>
      </c>
      <c r="D35" s="268" t="s">
        <v>1347</v>
      </c>
      <c r="E35" s="269" t="s">
        <v>1348</v>
      </c>
      <c r="F35" s="268" t="s">
        <v>1349</v>
      </c>
      <c r="G35" s="268" t="s">
        <v>1350</v>
      </c>
      <c r="H35" s="269"/>
      <c r="I35" s="269" t="s">
        <v>520</v>
      </c>
    </row>
    <row r="36" spans="1:9" ht="15" customHeight="1" x14ac:dyDescent="0.2">
      <c r="A36" s="246" t="s">
        <v>446</v>
      </c>
      <c r="B36" s="246" t="s">
        <v>59</v>
      </c>
      <c r="C36" s="268" t="s">
        <v>673</v>
      </c>
      <c r="D36" s="268" t="s">
        <v>1351</v>
      </c>
      <c r="E36" s="269" t="s">
        <v>1352</v>
      </c>
      <c r="F36" s="268" t="s">
        <v>282</v>
      </c>
      <c r="G36" s="268" t="s">
        <v>282</v>
      </c>
      <c r="H36" s="269"/>
      <c r="I36" s="269" t="s">
        <v>283</v>
      </c>
    </row>
    <row r="37" spans="1:9" ht="15" customHeight="1" x14ac:dyDescent="0.2">
      <c r="A37" s="246" t="s">
        <v>452</v>
      </c>
      <c r="B37" s="246" t="s">
        <v>60</v>
      </c>
      <c r="C37" s="268" t="s">
        <v>1353</v>
      </c>
      <c r="D37" s="268" t="s">
        <v>1354</v>
      </c>
      <c r="E37" s="269" t="s">
        <v>1355</v>
      </c>
      <c r="F37" s="268" t="s">
        <v>282</v>
      </c>
      <c r="G37" s="268" t="s">
        <v>282</v>
      </c>
      <c r="H37" s="269"/>
      <c r="I37" s="269" t="s">
        <v>283</v>
      </c>
    </row>
    <row r="38" spans="1:9" ht="15" customHeight="1" x14ac:dyDescent="0.2">
      <c r="A38" s="246" t="s">
        <v>460</v>
      </c>
      <c r="B38" s="246" t="s">
        <v>61</v>
      </c>
      <c r="C38" s="268" t="s">
        <v>1238</v>
      </c>
      <c r="D38" s="268" t="s">
        <v>1319</v>
      </c>
      <c r="E38" s="269" t="s">
        <v>1356</v>
      </c>
      <c r="F38" s="268" t="s">
        <v>282</v>
      </c>
      <c r="G38" s="268" t="s">
        <v>282</v>
      </c>
      <c r="H38" s="269"/>
      <c r="I38" s="269" t="s">
        <v>283</v>
      </c>
    </row>
    <row r="39" spans="1:9" ht="15" customHeight="1" x14ac:dyDescent="0.2">
      <c r="A39" s="246" t="s">
        <v>464</v>
      </c>
      <c r="B39" s="246" t="s">
        <v>62</v>
      </c>
      <c r="C39" s="268" t="s">
        <v>1357</v>
      </c>
      <c r="D39" s="268" t="s">
        <v>1358</v>
      </c>
      <c r="E39" s="269" t="s">
        <v>1359</v>
      </c>
      <c r="F39" s="268" t="s">
        <v>282</v>
      </c>
      <c r="G39" s="268" t="s">
        <v>282</v>
      </c>
      <c r="H39" s="269"/>
      <c r="I39" s="269" t="s">
        <v>283</v>
      </c>
    </row>
    <row r="40" spans="1:9" ht="15" customHeight="1" x14ac:dyDescent="0.2">
      <c r="A40" s="246" t="s">
        <v>467</v>
      </c>
      <c r="B40" s="246" t="s">
        <v>63</v>
      </c>
      <c r="C40" s="268" t="s">
        <v>1360</v>
      </c>
      <c r="D40" s="268" t="s">
        <v>1361</v>
      </c>
      <c r="E40" s="269" t="s">
        <v>1362</v>
      </c>
      <c r="F40" s="268" t="s">
        <v>282</v>
      </c>
      <c r="G40" s="268" t="s">
        <v>282</v>
      </c>
      <c r="H40" s="269"/>
      <c r="I40" s="269" t="s">
        <v>283</v>
      </c>
    </row>
    <row r="41" spans="1:9" ht="15" customHeight="1" x14ac:dyDescent="0.2">
      <c r="A41" s="246" t="s">
        <v>471</v>
      </c>
      <c r="B41" s="246" t="s">
        <v>27</v>
      </c>
      <c r="C41" s="268" t="s">
        <v>1363</v>
      </c>
      <c r="D41" s="268" t="s">
        <v>1364</v>
      </c>
      <c r="E41" s="269" t="s">
        <v>1365</v>
      </c>
      <c r="F41" s="268" t="s">
        <v>282</v>
      </c>
      <c r="G41" s="268" t="s">
        <v>282</v>
      </c>
      <c r="H41" s="269"/>
      <c r="I41" s="269" t="s">
        <v>283</v>
      </c>
    </row>
    <row r="42" spans="1:9" ht="15" customHeight="1" x14ac:dyDescent="0.2">
      <c r="A42" s="246" t="s">
        <v>475</v>
      </c>
      <c r="B42" s="246" t="s">
        <v>64</v>
      </c>
      <c r="C42" s="268" t="s">
        <v>1241</v>
      </c>
      <c r="D42" s="268" t="s">
        <v>1366</v>
      </c>
      <c r="E42" s="269" t="s">
        <v>1367</v>
      </c>
      <c r="F42" s="268" t="s">
        <v>282</v>
      </c>
      <c r="G42" s="268" t="s">
        <v>282</v>
      </c>
      <c r="H42" s="269"/>
      <c r="I42" s="269" t="s">
        <v>283</v>
      </c>
    </row>
    <row r="43" spans="1:9" ht="15" customHeight="1" x14ac:dyDescent="0.2">
      <c r="A43" s="246" t="s">
        <v>481</v>
      </c>
      <c r="B43" s="246" t="s">
        <v>65</v>
      </c>
      <c r="C43" s="268" t="s">
        <v>1368</v>
      </c>
      <c r="D43" s="268" t="s">
        <v>1369</v>
      </c>
      <c r="E43" s="269" t="s">
        <v>1370</v>
      </c>
      <c r="F43" s="268" t="s">
        <v>282</v>
      </c>
      <c r="G43" s="268" t="s">
        <v>282</v>
      </c>
      <c r="H43" s="269"/>
      <c r="I43" s="269" t="s">
        <v>283</v>
      </c>
    </row>
    <row r="44" spans="1:9" ht="15" customHeight="1" x14ac:dyDescent="0.2">
      <c r="A44" s="246" t="s">
        <v>490</v>
      </c>
      <c r="B44" s="246" t="s">
        <v>66</v>
      </c>
      <c r="C44" s="268" t="s">
        <v>642</v>
      </c>
      <c r="D44" s="268" t="s">
        <v>1371</v>
      </c>
      <c r="E44" s="269" t="s">
        <v>1372</v>
      </c>
      <c r="F44" s="268" t="s">
        <v>282</v>
      </c>
      <c r="G44" s="268" t="s">
        <v>282</v>
      </c>
      <c r="H44" s="269"/>
      <c r="I44" s="269" t="s">
        <v>283</v>
      </c>
    </row>
    <row r="45" spans="1:9" ht="15" customHeight="1" x14ac:dyDescent="0.2">
      <c r="A45" s="246" t="s">
        <v>493</v>
      </c>
      <c r="B45" s="246" t="s">
        <v>67</v>
      </c>
      <c r="C45" s="268" t="s">
        <v>1373</v>
      </c>
      <c r="D45" s="268" t="s">
        <v>1374</v>
      </c>
      <c r="E45" s="269" t="s">
        <v>1375</v>
      </c>
      <c r="F45" s="268" t="s">
        <v>282</v>
      </c>
      <c r="G45" s="268" t="s">
        <v>282</v>
      </c>
      <c r="H45" s="269"/>
      <c r="I45" s="269" t="s">
        <v>283</v>
      </c>
    </row>
    <row r="46" spans="1:9" ht="15" customHeight="1" x14ac:dyDescent="0.2">
      <c r="A46" s="246" t="s">
        <v>499</v>
      </c>
      <c r="B46" s="246" t="s">
        <v>68</v>
      </c>
      <c r="C46" s="268" t="s">
        <v>1376</v>
      </c>
      <c r="D46" s="268" t="s">
        <v>1325</v>
      </c>
      <c r="E46" s="269" t="s">
        <v>380</v>
      </c>
      <c r="F46" s="268" t="s">
        <v>282</v>
      </c>
      <c r="G46" s="268" t="s">
        <v>282</v>
      </c>
      <c r="H46" s="269"/>
      <c r="I46" s="269" t="s">
        <v>283</v>
      </c>
    </row>
    <row r="47" spans="1:9" ht="15" customHeight="1" x14ac:dyDescent="0.2">
      <c r="A47" s="246" t="s">
        <v>502</v>
      </c>
      <c r="B47" s="246" t="s">
        <v>69</v>
      </c>
      <c r="C47" s="268" t="s">
        <v>1377</v>
      </c>
      <c r="D47" s="268" t="s">
        <v>1378</v>
      </c>
      <c r="E47" s="269" t="s">
        <v>1379</v>
      </c>
      <c r="F47" s="268" t="s">
        <v>282</v>
      </c>
      <c r="G47" s="268" t="s">
        <v>282</v>
      </c>
      <c r="H47" s="269"/>
      <c r="I47" s="269" t="s">
        <v>283</v>
      </c>
    </row>
    <row r="48" spans="1:9" ht="15" customHeight="1" x14ac:dyDescent="0.2">
      <c r="A48" s="246" t="s">
        <v>509</v>
      </c>
      <c r="B48" s="246" t="s">
        <v>70</v>
      </c>
      <c r="C48" s="268" t="s">
        <v>1380</v>
      </c>
      <c r="D48" s="268" t="s">
        <v>1381</v>
      </c>
      <c r="E48" s="269" t="s">
        <v>1382</v>
      </c>
      <c r="F48" s="268" t="s">
        <v>282</v>
      </c>
      <c r="G48" s="268" t="s">
        <v>282</v>
      </c>
      <c r="H48" s="269"/>
      <c r="I48" s="269" t="s">
        <v>283</v>
      </c>
    </row>
    <row r="49" spans="1:9" ht="15" customHeight="1" x14ac:dyDescent="0.2">
      <c r="A49" s="246" t="s">
        <v>514</v>
      </c>
      <c r="B49" s="246" t="s">
        <v>71</v>
      </c>
      <c r="C49" s="268" t="s">
        <v>585</v>
      </c>
      <c r="D49" s="268" t="s">
        <v>1383</v>
      </c>
      <c r="E49" s="269" t="s">
        <v>1384</v>
      </c>
      <c r="F49" s="268" t="s">
        <v>282</v>
      </c>
      <c r="G49" s="268" t="s">
        <v>282</v>
      </c>
      <c r="H49" s="269"/>
      <c r="I49" s="269" t="s">
        <v>283</v>
      </c>
    </row>
    <row r="50" spans="1:9" ht="15" customHeight="1" x14ac:dyDescent="0.2">
      <c r="A50" s="246" t="s">
        <v>515</v>
      </c>
      <c r="B50" s="246" t="s">
        <v>72</v>
      </c>
      <c r="C50" s="268" t="s">
        <v>1385</v>
      </c>
      <c r="D50" s="268" t="s">
        <v>1386</v>
      </c>
      <c r="E50" s="269" t="s">
        <v>682</v>
      </c>
      <c r="F50" s="268" t="s">
        <v>282</v>
      </c>
      <c r="G50" s="268" t="s">
        <v>282</v>
      </c>
      <c r="H50" s="269"/>
      <c r="I50" s="269" t="s">
        <v>283</v>
      </c>
    </row>
    <row r="51" spans="1:9" ht="15" customHeight="1" x14ac:dyDescent="0.2">
      <c r="A51" s="246" t="s">
        <v>518</v>
      </c>
      <c r="B51" s="246" t="s">
        <v>73</v>
      </c>
      <c r="C51" s="268" t="s">
        <v>1387</v>
      </c>
      <c r="D51" s="268" t="s">
        <v>1388</v>
      </c>
      <c r="E51" s="269" t="s">
        <v>1389</v>
      </c>
      <c r="F51" s="268" t="s">
        <v>282</v>
      </c>
      <c r="G51" s="268" t="s">
        <v>282</v>
      </c>
      <c r="H51" s="269"/>
      <c r="I51" s="269" t="s">
        <v>283</v>
      </c>
    </row>
    <row r="52" spans="1:9" ht="15" customHeight="1" x14ac:dyDescent="0.2">
      <c r="A52" s="246" t="s">
        <v>521</v>
      </c>
      <c r="B52" s="246" t="s">
        <v>74</v>
      </c>
      <c r="C52" s="268" t="s">
        <v>1390</v>
      </c>
      <c r="D52" s="268" t="s">
        <v>1391</v>
      </c>
      <c r="E52" s="269" t="s">
        <v>1392</v>
      </c>
      <c r="F52" s="268" t="s">
        <v>282</v>
      </c>
      <c r="G52" s="268" t="s">
        <v>282</v>
      </c>
      <c r="H52" s="269"/>
      <c r="I52" s="269" t="s">
        <v>283</v>
      </c>
    </row>
    <row r="53" spans="1:9" ht="15" customHeight="1" x14ac:dyDescent="0.2">
      <c r="A53" s="246" t="s">
        <v>523</v>
      </c>
      <c r="B53" s="246" t="s">
        <v>75</v>
      </c>
      <c r="C53" s="268" t="s">
        <v>1393</v>
      </c>
      <c r="D53" s="268" t="s">
        <v>1394</v>
      </c>
      <c r="E53" s="269" t="s">
        <v>1395</v>
      </c>
      <c r="F53" s="268" t="s">
        <v>282</v>
      </c>
      <c r="G53" s="268" t="s">
        <v>282</v>
      </c>
      <c r="H53" s="269"/>
      <c r="I53" s="269" t="s">
        <v>283</v>
      </c>
    </row>
    <row r="54" spans="1:9" ht="15" customHeight="1" x14ac:dyDescent="0.2">
      <c r="A54" s="246" t="s">
        <v>527</v>
      </c>
      <c r="B54" s="246" t="s">
        <v>76</v>
      </c>
      <c r="C54" s="268" t="s">
        <v>1396</v>
      </c>
      <c r="D54" s="268" t="s">
        <v>1397</v>
      </c>
      <c r="E54" s="269" t="s">
        <v>1398</v>
      </c>
      <c r="F54" s="268" t="s">
        <v>282</v>
      </c>
      <c r="G54" s="268" t="s">
        <v>282</v>
      </c>
      <c r="H54" s="269"/>
      <c r="I54" s="269" t="s">
        <v>283</v>
      </c>
    </row>
    <row r="55" spans="1:9" ht="15" customHeight="1" x14ac:dyDescent="0.2">
      <c r="A55" s="246" t="s">
        <v>530</v>
      </c>
      <c r="B55" s="246" t="s">
        <v>77</v>
      </c>
      <c r="C55" s="268" t="s">
        <v>696</v>
      </c>
      <c r="D55" s="268" t="s">
        <v>1399</v>
      </c>
      <c r="E55" s="269" t="s">
        <v>1400</v>
      </c>
      <c r="F55" s="268" t="s">
        <v>282</v>
      </c>
      <c r="G55" s="268" t="s">
        <v>282</v>
      </c>
      <c r="H55" s="269"/>
      <c r="I55" s="269" t="s">
        <v>283</v>
      </c>
    </row>
    <row r="56" spans="1:9" ht="15" customHeight="1" x14ac:dyDescent="0.2">
      <c r="A56" s="246" t="s">
        <v>534</v>
      </c>
      <c r="B56" s="246" t="s">
        <v>78</v>
      </c>
      <c r="C56" s="268" t="s">
        <v>1401</v>
      </c>
      <c r="D56" s="268" t="s">
        <v>1402</v>
      </c>
      <c r="E56" s="269" t="s">
        <v>1403</v>
      </c>
      <c r="F56" s="268" t="s">
        <v>282</v>
      </c>
      <c r="G56" s="268" t="s">
        <v>282</v>
      </c>
      <c r="H56" s="269"/>
      <c r="I56" s="269" t="s">
        <v>283</v>
      </c>
    </row>
    <row r="57" spans="1:9" ht="15" customHeight="1" x14ac:dyDescent="0.2">
      <c r="A57" s="246" t="s">
        <v>537</v>
      </c>
      <c r="B57" s="246" t="s">
        <v>79</v>
      </c>
      <c r="C57" s="268" t="s">
        <v>1404</v>
      </c>
      <c r="D57" s="268" t="s">
        <v>1405</v>
      </c>
      <c r="E57" s="269" t="s">
        <v>1406</v>
      </c>
      <c r="F57" s="268" t="s">
        <v>282</v>
      </c>
      <c r="G57" s="268" t="s">
        <v>282</v>
      </c>
      <c r="H57" s="269"/>
      <c r="I57" s="269" t="s">
        <v>283</v>
      </c>
    </row>
    <row r="58" spans="1:9" ht="26.1" customHeight="1" x14ac:dyDescent="0.2">
      <c r="A58" s="246" t="s">
        <v>543</v>
      </c>
      <c r="B58" s="246" t="s">
        <v>80</v>
      </c>
      <c r="C58" s="268" t="s">
        <v>270</v>
      </c>
      <c r="D58" s="268" t="s">
        <v>576</v>
      </c>
      <c r="E58" s="269" t="s">
        <v>643</v>
      </c>
      <c r="F58" s="268" t="s">
        <v>282</v>
      </c>
      <c r="G58" s="268" t="s">
        <v>282</v>
      </c>
      <c r="H58" s="269"/>
      <c r="I58" s="269" t="s">
        <v>283</v>
      </c>
    </row>
    <row r="59" spans="1:9" ht="26.1" customHeight="1" x14ac:dyDescent="0.2">
      <c r="A59" s="246" t="s">
        <v>546</v>
      </c>
      <c r="B59" s="246" t="s">
        <v>81</v>
      </c>
      <c r="C59" s="268" t="s">
        <v>1407</v>
      </c>
      <c r="D59" s="268" t="s">
        <v>1408</v>
      </c>
      <c r="E59" s="269" t="s">
        <v>1409</v>
      </c>
      <c r="F59" s="268" t="s">
        <v>282</v>
      </c>
      <c r="G59" s="268" t="s">
        <v>282</v>
      </c>
      <c r="H59" s="269"/>
      <c r="I59" s="269" t="s">
        <v>283</v>
      </c>
    </row>
    <row r="60" spans="1:9" ht="26.1" customHeight="1" x14ac:dyDescent="0.2">
      <c r="A60" s="246" t="s">
        <v>553</v>
      </c>
      <c r="B60" s="246" t="s">
        <v>82</v>
      </c>
      <c r="C60" s="268" t="s">
        <v>1410</v>
      </c>
      <c r="D60" s="268" t="s">
        <v>1411</v>
      </c>
      <c r="E60" s="269" t="s">
        <v>1412</v>
      </c>
      <c r="F60" s="268" t="s">
        <v>282</v>
      </c>
      <c r="G60" s="268" t="s">
        <v>282</v>
      </c>
      <c r="H60" s="269"/>
      <c r="I60" s="269" t="s">
        <v>283</v>
      </c>
    </row>
    <row r="61" spans="1:9" ht="26.1" customHeight="1" x14ac:dyDescent="0.2">
      <c r="A61" s="246" t="s">
        <v>557</v>
      </c>
      <c r="B61" s="246" t="s">
        <v>83</v>
      </c>
      <c r="C61" s="268" t="s">
        <v>655</v>
      </c>
      <c r="D61" s="268" t="s">
        <v>1407</v>
      </c>
      <c r="E61" s="269" t="s">
        <v>1413</v>
      </c>
      <c r="F61" s="268" t="s">
        <v>282</v>
      </c>
      <c r="G61" s="268" t="s">
        <v>282</v>
      </c>
      <c r="H61" s="269"/>
      <c r="I61" s="269" t="s">
        <v>283</v>
      </c>
    </row>
    <row r="62" spans="1:9" ht="26.1" customHeight="1" x14ac:dyDescent="0.2">
      <c r="A62" s="246" t="s">
        <v>560</v>
      </c>
      <c r="B62" s="246" t="s">
        <v>84</v>
      </c>
      <c r="C62" s="268" t="s">
        <v>1414</v>
      </c>
      <c r="D62" s="268" t="s">
        <v>918</v>
      </c>
      <c r="E62" s="269" t="s">
        <v>301</v>
      </c>
      <c r="F62" s="268" t="s">
        <v>1415</v>
      </c>
      <c r="G62" s="268" t="s">
        <v>1415</v>
      </c>
      <c r="H62" s="269"/>
      <c r="I62" s="269" t="s">
        <v>1416</v>
      </c>
    </row>
    <row r="63" spans="1:9" ht="26.1" customHeight="1" x14ac:dyDescent="0.2">
      <c r="A63" s="246" t="s">
        <v>561</v>
      </c>
      <c r="B63" s="246" t="s">
        <v>85</v>
      </c>
      <c r="C63" s="268" t="s">
        <v>281</v>
      </c>
      <c r="D63" s="268" t="s">
        <v>343</v>
      </c>
      <c r="E63" s="269" t="s">
        <v>282</v>
      </c>
      <c r="F63" s="268" t="s">
        <v>282</v>
      </c>
      <c r="G63" s="268" t="s">
        <v>282</v>
      </c>
      <c r="H63" s="269"/>
      <c r="I63" s="269" t="s">
        <v>283</v>
      </c>
    </row>
    <row r="64" spans="1:9" ht="15" customHeight="1" x14ac:dyDescent="0.2">
      <c r="A64" s="246" t="s">
        <v>562</v>
      </c>
      <c r="B64" s="246" t="s">
        <v>563</v>
      </c>
      <c r="C64" s="268" t="s">
        <v>281</v>
      </c>
      <c r="D64" s="268" t="s">
        <v>577</v>
      </c>
      <c r="E64" s="269" t="s">
        <v>282</v>
      </c>
      <c r="F64" s="268" t="s">
        <v>282</v>
      </c>
      <c r="G64" s="268" t="s">
        <v>282</v>
      </c>
      <c r="H64" s="269"/>
      <c r="I64" s="269" t="s">
        <v>283</v>
      </c>
    </row>
    <row r="65" spans="1:9" ht="26.1" customHeight="1" x14ac:dyDescent="0.2">
      <c r="A65" s="246" t="s">
        <v>564</v>
      </c>
      <c r="B65" s="246" t="s">
        <v>87</v>
      </c>
      <c r="C65" s="268" t="s">
        <v>281</v>
      </c>
      <c r="D65" s="268" t="s">
        <v>270</v>
      </c>
      <c r="E65" s="269" t="s">
        <v>282</v>
      </c>
      <c r="F65" s="268" t="s">
        <v>282</v>
      </c>
      <c r="G65" s="268" t="s">
        <v>282</v>
      </c>
      <c r="H65" s="269"/>
      <c r="I65" s="269" t="s">
        <v>283</v>
      </c>
    </row>
    <row r="66" spans="1:9" ht="15" customHeight="1" x14ac:dyDescent="0.2">
      <c r="A66" s="246" t="s">
        <v>565</v>
      </c>
      <c r="B66" s="246" t="s">
        <v>88</v>
      </c>
      <c r="C66" s="268" t="s">
        <v>281</v>
      </c>
      <c r="D66" s="268" t="s">
        <v>387</v>
      </c>
      <c r="E66" s="269" t="s">
        <v>282</v>
      </c>
      <c r="F66" s="268" t="s">
        <v>282</v>
      </c>
      <c r="G66" s="268" t="s">
        <v>282</v>
      </c>
      <c r="H66" s="269"/>
      <c r="I66" s="269" t="s">
        <v>283</v>
      </c>
    </row>
  </sheetData>
  <mergeCells count="3">
    <mergeCell ref="A2:I2"/>
    <mergeCell ref="A3:I3"/>
    <mergeCell ref="H1:I1"/>
  </mergeCells>
  <pageMargins left="0.7" right="0.7" top="0.75" bottom="0.75" header="0.3" footer="0.3"/>
  <pageSetup paperSize="9" scale="91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89" zoomScaleNormal="100" zoomScaleSheetLayoutView="89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1" sqref="K1:M1"/>
    </sheetView>
  </sheetViews>
  <sheetFormatPr defaultColWidth="8.85546875" defaultRowHeight="15" x14ac:dyDescent="0.25"/>
  <cols>
    <col min="1" max="1" width="7.85546875" style="237" customWidth="1"/>
    <col min="2" max="2" width="28.7109375" style="248" customWidth="1"/>
    <col min="3" max="3" width="9.5703125" style="237" customWidth="1"/>
    <col min="4" max="4" width="10.28515625" style="237" customWidth="1"/>
    <col min="5" max="5" width="10.5703125" style="237" customWidth="1"/>
    <col min="6" max="6" width="9.42578125" style="237" customWidth="1"/>
    <col min="7" max="7" width="10.5703125" style="237" customWidth="1"/>
    <col min="8" max="8" width="10.5703125" style="249" customWidth="1"/>
    <col min="9" max="9" width="11.42578125" style="249" customWidth="1"/>
    <col min="10" max="10" width="10.85546875" style="237" customWidth="1"/>
    <col min="11" max="11" width="12.7109375" style="250" customWidth="1"/>
    <col min="12" max="12" width="12" style="250" customWidth="1"/>
    <col min="13" max="13" width="13.5703125" style="250" customWidth="1"/>
    <col min="14" max="14" width="11.5703125" style="250" customWidth="1"/>
    <col min="15" max="15" width="8.85546875" style="266" customWidth="1"/>
    <col min="16" max="16384" width="8.85546875" style="141"/>
  </cols>
  <sheetData>
    <row r="1" spans="1:14" s="236" customFormat="1" ht="51" customHeight="1" x14ac:dyDescent="0.2">
      <c r="B1" s="251"/>
      <c r="K1" s="448" t="s">
        <v>2238</v>
      </c>
      <c r="L1" s="448"/>
      <c r="M1" s="448"/>
    </row>
    <row r="2" spans="1:14" s="236" customFormat="1" ht="18" x14ac:dyDescent="0.2">
      <c r="A2" s="517" t="s">
        <v>1252</v>
      </c>
      <c r="B2" s="517"/>
      <c r="C2" s="517"/>
      <c r="D2" s="517"/>
      <c r="E2" s="517"/>
      <c r="F2" s="517"/>
      <c r="G2" s="517"/>
      <c r="H2" s="517"/>
      <c r="I2" s="517"/>
      <c r="J2" s="517"/>
      <c r="K2" s="517"/>
      <c r="L2" s="517"/>
      <c r="M2" s="517"/>
    </row>
    <row r="3" spans="1:14" s="237" customFormat="1" ht="36.75" customHeight="1" x14ac:dyDescent="0.2">
      <c r="A3" s="531" t="s">
        <v>1253</v>
      </c>
      <c r="B3" s="531"/>
      <c r="C3" s="531"/>
      <c r="D3" s="531"/>
      <c r="E3" s="531"/>
      <c r="F3" s="531"/>
      <c r="G3" s="531"/>
      <c r="H3" s="531"/>
      <c r="I3" s="531"/>
      <c r="J3" s="531"/>
      <c r="K3" s="531"/>
      <c r="L3" s="531"/>
      <c r="M3" s="531"/>
    </row>
    <row r="4" spans="1:14" s="306" customFormat="1" ht="51.95" customHeight="1" x14ac:dyDescent="0.2">
      <c r="A4" s="532" t="s">
        <v>253</v>
      </c>
      <c r="B4" s="518" t="s">
        <v>254</v>
      </c>
      <c r="C4" s="534" t="s">
        <v>1254</v>
      </c>
      <c r="D4" s="534"/>
      <c r="E4" s="534" t="s">
        <v>1255</v>
      </c>
      <c r="F4" s="534"/>
      <c r="G4" s="534" t="s">
        <v>1256</v>
      </c>
      <c r="H4" s="534"/>
      <c r="I4" s="534" t="s">
        <v>258</v>
      </c>
      <c r="J4" s="534"/>
      <c r="K4" s="534" t="s">
        <v>595</v>
      </c>
      <c r="L4" s="534"/>
      <c r="M4" s="305" t="s">
        <v>262</v>
      </c>
    </row>
    <row r="5" spans="1:14" s="306" customFormat="1" ht="22.5" x14ac:dyDescent="0.2">
      <c r="A5" s="533"/>
      <c r="B5" s="520"/>
      <c r="C5" s="307" t="s">
        <v>265</v>
      </c>
      <c r="D5" s="308" t="s">
        <v>761</v>
      </c>
      <c r="E5" s="307" t="s">
        <v>265</v>
      </c>
      <c r="F5" s="308" t="s">
        <v>761</v>
      </c>
      <c r="G5" s="307" t="s">
        <v>265</v>
      </c>
      <c r="H5" s="308" t="s">
        <v>761</v>
      </c>
      <c r="I5" s="307" t="s">
        <v>265</v>
      </c>
      <c r="J5" s="308" t="s">
        <v>761</v>
      </c>
      <c r="K5" s="307" t="s">
        <v>265</v>
      </c>
      <c r="L5" s="308" t="s">
        <v>761</v>
      </c>
      <c r="M5" s="307" t="s">
        <v>266</v>
      </c>
    </row>
    <row r="6" spans="1:14" s="253" customFormat="1" x14ac:dyDescent="0.25">
      <c r="A6" s="239"/>
      <c r="B6" s="240" t="s">
        <v>267</v>
      </c>
      <c r="C6" s="258" t="s">
        <v>1257</v>
      </c>
      <c r="D6" s="258" t="s">
        <v>1258</v>
      </c>
      <c r="E6" s="258" t="s">
        <v>764</v>
      </c>
      <c r="F6" s="258" t="s">
        <v>765</v>
      </c>
      <c r="G6" s="259" t="s">
        <v>1259</v>
      </c>
      <c r="H6" s="259" t="s">
        <v>1260</v>
      </c>
      <c r="I6" s="258" t="s">
        <v>1261</v>
      </c>
      <c r="J6" s="258" t="s">
        <v>1262</v>
      </c>
      <c r="K6" s="258" t="s">
        <v>1263</v>
      </c>
      <c r="L6" s="258" t="s">
        <v>1264</v>
      </c>
      <c r="M6" s="258" t="s">
        <v>1132</v>
      </c>
      <c r="N6" s="260"/>
    </row>
    <row r="7" spans="1:14" s="236" customFormat="1" ht="26.25" x14ac:dyDescent="0.25">
      <c r="A7" s="245" t="s">
        <v>268</v>
      </c>
      <c r="B7" s="246" t="s">
        <v>34</v>
      </c>
      <c r="C7" s="261">
        <v>1267</v>
      </c>
      <c r="D7" s="262">
        <v>0</v>
      </c>
      <c r="E7" s="261">
        <v>18731</v>
      </c>
      <c r="F7" s="262">
        <v>1</v>
      </c>
      <c r="G7" s="263">
        <v>6.7599999999999993E-2</v>
      </c>
      <c r="H7" s="263">
        <v>0</v>
      </c>
      <c r="I7" s="264">
        <v>5</v>
      </c>
      <c r="J7" s="264">
        <v>5</v>
      </c>
      <c r="K7" s="264">
        <v>5</v>
      </c>
      <c r="L7" s="264">
        <v>0</v>
      </c>
      <c r="M7" s="265">
        <v>5</v>
      </c>
      <c r="N7" s="255"/>
    </row>
    <row r="8" spans="1:14" s="236" customFormat="1" ht="26.25" x14ac:dyDescent="0.25">
      <c r="A8" s="245" t="s">
        <v>280</v>
      </c>
      <c r="B8" s="246" t="s">
        <v>35</v>
      </c>
      <c r="C8" s="262">
        <v>141</v>
      </c>
      <c r="D8" s="262">
        <v>2</v>
      </c>
      <c r="E8" s="261">
        <v>5530</v>
      </c>
      <c r="F8" s="262">
        <v>42</v>
      </c>
      <c r="G8" s="263">
        <v>2.5499999999999998E-2</v>
      </c>
      <c r="H8" s="263">
        <v>4.7600000000000003E-2</v>
      </c>
      <c r="I8" s="264">
        <v>5</v>
      </c>
      <c r="J8" s="264">
        <v>5</v>
      </c>
      <c r="K8" s="264">
        <v>4.96</v>
      </c>
      <c r="L8" s="264">
        <v>0.04</v>
      </c>
      <c r="M8" s="265">
        <v>5</v>
      </c>
      <c r="N8" s="255"/>
    </row>
    <row r="9" spans="1:14" s="236" customFormat="1" x14ac:dyDescent="0.25">
      <c r="A9" s="245" t="s">
        <v>284</v>
      </c>
      <c r="B9" s="246" t="s">
        <v>36</v>
      </c>
      <c r="C9" s="261">
        <v>5465</v>
      </c>
      <c r="D9" s="262">
        <v>0</v>
      </c>
      <c r="E9" s="261">
        <v>81429</v>
      </c>
      <c r="F9" s="262">
        <v>0</v>
      </c>
      <c r="G9" s="263">
        <v>6.7100000000000007E-2</v>
      </c>
      <c r="H9" s="263">
        <v>0</v>
      </c>
      <c r="I9" s="264">
        <v>5</v>
      </c>
      <c r="J9" s="264">
        <v>5</v>
      </c>
      <c r="K9" s="264">
        <v>5</v>
      </c>
      <c r="L9" s="264">
        <v>0</v>
      </c>
      <c r="M9" s="265">
        <v>5</v>
      </c>
      <c r="N9" s="255"/>
    </row>
    <row r="10" spans="1:14" s="236" customFormat="1" x14ac:dyDescent="0.25">
      <c r="A10" s="245" t="s">
        <v>296</v>
      </c>
      <c r="B10" s="246" t="s">
        <v>37</v>
      </c>
      <c r="C10" s="261">
        <v>6050</v>
      </c>
      <c r="D10" s="262">
        <v>321</v>
      </c>
      <c r="E10" s="261">
        <v>88432</v>
      </c>
      <c r="F10" s="261">
        <v>4371</v>
      </c>
      <c r="G10" s="263">
        <v>6.8400000000000002E-2</v>
      </c>
      <c r="H10" s="263">
        <v>7.3400000000000007E-2</v>
      </c>
      <c r="I10" s="264">
        <v>5</v>
      </c>
      <c r="J10" s="264">
        <v>3.4049999999999998</v>
      </c>
      <c r="K10" s="264">
        <v>4.7649999999999997</v>
      </c>
      <c r="L10" s="264">
        <v>0.16</v>
      </c>
      <c r="M10" s="265">
        <v>4.9249999999999998</v>
      </c>
      <c r="N10" s="255"/>
    </row>
    <row r="11" spans="1:14" s="236" customFormat="1" x14ac:dyDescent="0.25">
      <c r="A11" s="245" t="s">
        <v>307</v>
      </c>
      <c r="B11" s="246" t="s">
        <v>38</v>
      </c>
      <c r="C11" s="261">
        <v>4175</v>
      </c>
      <c r="D11" s="261">
        <v>3354</v>
      </c>
      <c r="E11" s="261">
        <v>55326</v>
      </c>
      <c r="F11" s="261">
        <v>40282</v>
      </c>
      <c r="G11" s="263">
        <v>7.5499999999999998E-2</v>
      </c>
      <c r="H11" s="263">
        <v>8.3299999999999999E-2</v>
      </c>
      <c r="I11" s="264">
        <v>4.9997999999999996</v>
      </c>
      <c r="J11" s="264">
        <v>1.9826999999999999</v>
      </c>
      <c r="K11" s="264">
        <v>2.8948999999999998</v>
      </c>
      <c r="L11" s="264">
        <v>0.8347</v>
      </c>
      <c r="M11" s="265">
        <v>3.73</v>
      </c>
      <c r="N11" s="255"/>
    </row>
    <row r="12" spans="1:14" s="236" customFormat="1" x14ac:dyDescent="0.25">
      <c r="A12" s="245" t="s">
        <v>318</v>
      </c>
      <c r="B12" s="246" t="s">
        <v>39</v>
      </c>
      <c r="C12" s="261">
        <v>5331</v>
      </c>
      <c r="D12" s="261">
        <v>1749</v>
      </c>
      <c r="E12" s="261">
        <v>67537</v>
      </c>
      <c r="F12" s="261">
        <v>23611</v>
      </c>
      <c r="G12" s="263">
        <v>7.8899999999999998E-2</v>
      </c>
      <c r="H12" s="263">
        <v>7.4099999999999999E-2</v>
      </c>
      <c r="I12" s="264">
        <v>4.6993999999999998</v>
      </c>
      <c r="J12" s="264">
        <v>3.3043999999999998</v>
      </c>
      <c r="K12" s="264">
        <v>3.4823</v>
      </c>
      <c r="L12" s="264">
        <v>0.85580000000000001</v>
      </c>
      <c r="M12" s="265">
        <v>4.34</v>
      </c>
      <c r="N12" s="255"/>
    </row>
    <row r="13" spans="1:14" s="236" customFormat="1" x14ac:dyDescent="0.25">
      <c r="A13" s="245" t="s">
        <v>328</v>
      </c>
      <c r="B13" s="246" t="s">
        <v>40</v>
      </c>
      <c r="C13" s="262">
        <v>44</v>
      </c>
      <c r="D13" s="261">
        <v>4092</v>
      </c>
      <c r="E13" s="261">
        <v>1602</v>
      </c>
      <c r="F13" s="261">
        <v>54397</v>
      </c>
      <c r="G13" s="263">
        <v>2.75E-2</v>
      </c>
      <c r="H13" s="263">
        <v>7.5200000000000003E-2</v>
      </c>
      <c r="I13" s="264">
        <v>5</v>
      </c>
      <c r="J13" s="264">
        <v>3.1463999999999999</v>
      </c>
      <c r="K13" s="264">
        <v>0.14499999999999999</v>
      </c>
      <c r="L13" s="264">
        <v>3.0552000000000001</v>
      </c>
      <c r="M13" s="265">
        <v>3.2</v>
      </c>
      <c r="N13" s="255"/>
    </row>
    <row r="14" spans="1:14" s="236" customFormat="1" ht="26.25" x14ac:dyDescent="0.25">
      <c r="A14" s="245" t="s">
        <v>329</v>
      </c>
      <c r="B14" s="246" t="s">
        <v>41</v>
      </c>
      <c r="C14" s="261">
        <v>7719</v>
      </c>
      <c r="D14" s="261">
        <v>1779</v>
      </c>
      <c r="E14" s="261">
        <v>107594</v>
      </c>
      <c r="F14" s="261">
        <v>20990</v>
      </c>
      <c r="G14" s="263">
        <v>7.17E-2</v>
      </c>
      <c r="H14" s="263">
        <v>8.48E-2</v>
      </c>
      <c r="I14" s="264">
        <v>5</v>
      </c>
      <c r="J14" s="264">
        <v>1.7672000000000001</v>
      </c>
      <c r="K14" s="264">
        <v>4.1849999999999996</v>
      </c>
      <c r="L14" s="264">
        <v>0.28810000000000002</v>
      </c>
      <c r="M14" s="265">
        <v>4.47</v>
      </c>
      <c r="N14" s="255"/>
    </row>
    <row r="15" spans="1:14" s="236" customFormat="1" x14ac:dyDescent="0.25">
      <c r="A15" s="245" t="s">
        <v>341</v>
      </c>
      <c r="B15" s="246" t="s">
        <v>45</v>
      </c>
      <c r="C15" s="261">
        <v>3712</v>
      </c>
      <c r="D15" s="262">
        <v>799</v>
      </c>
      <c r="E15" s="261">
        <v>43460</v>
      </c>
      <c r="F15" s="261">
        <v>10034</v>
      </c>
      <c r="G15" s="263">
        <v>8.5400000000000004E-2</v>
      </c>
      <c r="H15" s="263">
        <v>7.9600000000000004E-2</v>
      </c>
      <c r="I15" s="264">
        <v>4.1253000000000002</v>
      </c>
      <c r="J15" s="264">
        <v>2.5143</v>
      </c>
      <c r="K15" s="264">
        <v>3.3496999999999999</v>
      </c>
      <c r="L15" s="264">
        <v>0.47270000000000001</v>
      </c>
      <c r="M15" s="265">
        <v>3.82</v>
      </c>
      <c r="N15" s="255"/>
    </row>
    <row r="16" spans="1:14" s="236" customFormat="1" x14ac:dyDescent="0.25">
      <c r="A16" s="245" t="s">
        <v>353</v>
      </c>
      <c r="B16" s="246" t="s">
        <v>42</v>
      </c>
      <c r="C16" s="261">
        <v>1753</v>
      </c>
      <c r="D16" s="262">
        <v>0</v>
      </c>
      <c r="E16" s="261">
        <v>19929</v>
      </c>
      <c r="F16" s="262">
        <v>0</v>
      </c>
      <c r="G16" s="263">
        <v>8.7999999999999995E-2</v>
      </c>
      <c r="H16" s="263">
        <v>0</v>
      </c>
      <c r="I16" s="264">
        <v>3.8956</v>
      </c>
      <c r="J16" s="264">
        <v>5</v>
      </c>
      <c r="K16" s="264">
        <v>3.8956</v>
      </c>
      <c r="L16" s="264">
        <v>0</v>
      </c>
      <c r="M16" s="265">
        <v>3.9</v>
      </c>
      <c r="N16" s="255"/>
    </row>
    <row r="17" spans="1:14" s="236" customFormat="1" x14ac:dyDescent="0.25">
      <c r="A17" s="245" t="s">
        <v>360</v>
      </c>
      <c r="B17" s="246" t="s">
        <v>43</v>
      </c>
      <c r="C17" s="261">
        <v>3456</v>
      </c>
      <c r="D17" s="262">
        <v>0</v>
      </c>
      <c r="E17" s="261">
        <v>43295</v>
      </c>
      <c r="F17" s="262">
        <v>0</v>
      </c>
      <c r="G17" s="263">
        <v>7.9799999999999996E-2</v>
      </c>
      <c r="H17" s="263">
        <v>0</v>
      </c>
      <c r="I17" s="264">
        <v>4.6199000000000003</v>
      </c>
      <c r="J17" s="264">
        <v>5</v>
      </c>
      <c r="K17" s="264">
        <v>4.6199000000000003</v>
      </c>
      <c r="L17" s="264">
        <v>0</v>
      </c>
      <c r="M17" s="265">
        <v>4.62</v>
      </c>
      <c r="N17" s="255"/>
    </row>
    <row r="18" spans="1:14" s="236" customFormat="1" x14ac:dyDescent="0.25">
      <c r="A18" s="245" t="s">
        <v>367</v>
      </c>
      <c r="B18" s="246" t="s">
        <v>44</v>
      </c>
      <c r="C18" s="261">
        <v>3114</v>
      </c>
      <c r="D18" s="262">
        <v>0</v>
      </c>
      <c r="E18" s="261">
        <v>37176</v>
      </c>
      <c r="F18" s="262">
        <v>0</v>
      </c>
      <c r="G18" s="263">
        <v>8.3799999999999999E-2</v>
      </c>
      <c r="H18" s="263">
        <v>0</v>
      </c>
      <c r="I18" s="264">
        <v>4.2666000000000004</v>
      </c>
      <c r="J18" s="264">
        <v>5</v>
      </c>
      <c r="K18" s="264">
        <v>4.2666000000000004</v>
      </c>
      <c r="L18" s="264">
        <v>0</v>
      </c>
      <c r="M18" s="265">
        <v>4.2699999999999996</v>
      </c>
      <c r="N18" s="255"/>
    </row>
    <row r="19" spans="1:14" s="236" customFormat="1" x14ac:dyDescent="0.25">
      <c r="A19" s="245" t="s">
        <v>369</v>
      </c>
      <c r="B19" s="246" t="s">
        <v>97</v>
      </c>
      <c r="C19" s="262">
        <v>13</v>
      </c>
      <c r="D19" s="261">
        <v>2639</v>
      </c>
      <c r="E19" s="262">
        <v>505</v>
      </c>
      <c r="F19" s="261">
        <v>33362</v>
      </c>
      <c r="G19" s="263">
        <v>2.5700000000000001E-2</v>
      </c>
      <c r="H19" s="263">
        <v>7.9100000000000004E-2</v>
      </c>
      <c r="I19" s="264">
        <v>5</v>
      </c>
      <c r="J19" s="264">
        <v>2.5861000000000001</v>
      </c>
      <c r="K19" s="264">
        <v>7.4999999999999997E-2</v>
      </c>
      <c r="L19" s="264">
        <v>2.5472999999999999</v>
      </c>
      <c r="M19" s="265">
        <v>2.62</v>
      </c>
      <c r="N19" s="255"/>
    </row>
    <row r="20" spans="1:14" s="236" customFormat="1" ht="39" x14ac:dyDescent="0.25">
      <c r="A20" s="245" t="s">
        <v>370</v>
      </c>
      <c r="B20" s="246" t="s">
        <v>89</v>
      </c>
      <c r="C20" s="261">
        <v>5439</v>
      </c>
      <c r="D20" s="262">
        <v>0</v>
      </c>
      <c r="E20" s="261">
        <v>70472</v>
      </c>
      <c r="F20" s="262">
        <v>1</v>
      </c>
      <c r="G20" s="263">
        <v>7.7200000000000005E-2</v>
      </c>
      <c r="H20" s="263">
        <v>0</v>
      </c>
      <c r="I20" s="264">
        <v>4.8495999999999997</v>
      </c>
      <c r="J20" s="264">
        <v>5</v>
      </c>
      <c r="K20" s="264">
        <v>4.8495999999999997</v>
      </c>
      <c r="L20" s="264">
        <v>0</v>
      </c>
      <c r="M20" s="265">
        <v>4.8499999999999996</v>
      </c>
      <c r="N20" s="255"/>
    </row>
    <row r="21" spans="1:14" s="236" customFormat="1" x14ac:dyDescent="0.25">
      <c r="A21" s="245" t="s">
        <v>376</v>
      </c>
      <c r="B21" s="246" t="s">
        <v>98</v>
      </c>
      <c r="C21" s="262">
        <v>3</v>
      </c>
      <c r="D21" s="261">
        <v>1520</v>
      </c>
      <c r="E21" s="262">
        <v>90</v>
      </c>
      <c r="F21" s="261">
        <v>18975</v>
      </c>
      <c r="G21" s="263">
        <v>3.3300000000000003E-2</v>
      </c>
      <c r="H21" s="263">
        <v>8.0100000000000005E-2</v>
      </c>
      <c r="I21" s="264">
        <v>5</v>
      </c>
      <c r="J21" s="264">
        <v>2.4424999999999999</v>
      </c>
      <c r="K21" s="264">
        <v>2.5000000000000001E-2</v>
      </c>
      <c r="L21" s="264">
        <v>2.4302999999999999</v>
      </c>
      <c r="M21" s="265">
        <v>2.46</v>
      </c>
      <c r="N21" s="255"/>
    </row>
    <row r="22" spans="1:14" s="236" customFormat="1" x14ac:dyDescent="0.25">
      <c r="A22" s="245" t="s">
        <v>377</v>
      </c>
      <c r="B22" s="246" t="s">
        <v>46</v>
      </c>
      <c r="C22" s="261">
        <v>1823</v>
      </c>
      <c r="D22" s="262">
        <v>222</v>
      </c>
      <c r="E22" s="261">
        <v>19797</v>
      </c>
      <c r="F22" s="261">
        <v>4931</v>
      </c>
      <c r="G22" s="263">
        <v>9.2100000000000001E-2</v>
      </c>
      <c r="H22" s="263">
        <v>4.4999999999999998E-2</v>
      </c>
      <c r="I22" s="264">
        <v>3.5333999999999999</v>
      </c>
      <c r="J22" s="264">
        <v>5</v>
      </c>
      <c r="K22" s="264">
        <v>2.8302999999999998</v>
      </c>
      <c r="L22" s="264">
        <v>0.995</v>
      </c>
      <c r="M22" s="265">
        <v>3.83</v>
      </c>
      <c r="N22" s="255"/>
    </row>
    <row r="23" spans="1:14" s="236" customFormat="1" x14ac:dyDescent="0.25">
      <c r="A23" s="245" t="s">
        <v>386</v>
      </c>
      <c r="B23" s="246" t="s">
        <v>47</v>
      </c>
      <c r="C23" s="261">
        <v>1792</v>
      </c>
      <c r="D23" s="262">
        <v>368</v>
      </c>
      <c r="E23" s="261">
        <v>20249</v>
      </c>
      <c r="F23" s="261">
        <v>5960</v>
      </c>
      <c r="G23" s="263">
        <v>8.8499999999999995E-2</v>
      </c>
      <c r="H23" s="263">
        <v>6.1699999999999998E-2</v>
      </c>
      <c r="I23" s="264">
        <v>3.8513999999999999</v>
      </c>
      <c r="J23" s="264">
        <v>5</v>
      </c>
      <c r="K23" s="264">
        <v>2.9771000000000001</v>
      </c>
      <c r="L23" s="264">
        <v>1.135</v>
      </c>
      <c r="M23" s="265">
        <v>4.1100000000000003</v>
      </c>
      <c r="N23" s="255"/>
    </row>
    <row r="24" spans="1:14" s="236" customFormat="1" x14ac:dyDescent="0.25">
      <c r="A24" s="245" t="s">
        <v>393</v>
      </c>
      <c r="B24" s="246" t="s">
        <v>26</v>
      </c>
      <c r="C24" s="261">
        <v>2256</v>
      </c>
      <c r="D24" s="262">
        <v>427</v>
      </c>
      <c r="E24" s="261">
        <v>28021</v>
      </c>
      <c r="F24" s="261">
        <v>7809</v>
      </c>
      <c r="G24" s="263">
        <v>8.0500000000000002E-2</v>
      </c>
      <c r="H24" s="263">
        <v>5.4699999999999999E-2</v>
      </c>
      <c r="I24" s="264">
        <v>4.5580999999999996</v>
      </c>
      <c r="J24" s="264">
        <v>5</v>
      </c>
      <c r="K24" s="264">
        <v>3.5644</v>
      </c>
      <c r="L24" s="264">
        <v>1.0900000000000001</v>
      </c>
      <c r="M24" s="265">
        <v>4.6500000000000004</v>
      </c>
      <c r="N24" s="255"/>
    </row>
    <row r="25" spans="1:14" s="236" customFormat="1" ht="39" x14ac:dyDescent="0.25">
      <c r="A25" s="245" t="s">
        <v>398</v>
      </c>
      <c r="B25" s="246" t="s">
        <v>90</v>
      </c>
      <c r="C25" s="261">
        <v>5854</v>
      </c>
      <c r="D25" s="261">
        <v>1700</v>
      </c>
      <c r="E25" s="261">
        <v>81376</v>
      </c>
      <c r="F25" s="261">
        <v>26433</v>
      </c>
      <c r="G25" s="263">
        <v>7.1900000000000006E-2</v>
      </c>
      <c r="H25" s="263">
        <v>6.4299999999999996E-2</v>
      </c>
      <c r="I25" s="264">
        <v>5</v>
      </c>
      <c r="J25" s="264">
        <v>4.7123999999999997</v>
      </c>
      <c r="K25" s="264">
        <v>3.7749999999999999</v>
      </c>
      <c r="L25" s="264">
        <v>1.1545000000000001</v>
      </c>
      <c r="M25" s="265">
        <v>4.93</v>
      </c>
      <c r="N25" s="255"/>
    </row>
    <row r="26" spans="1:14" s="236" customFormat="1" x14ac:dyDescent="0.25">
      <c r="A26" s="245" t="s">
        <v>408</v>
      </c>
      <c r="B26" s="246" t="s">
        <v>48</v>
      </c>
      <c r="C26" s="261">
        <v>1530</v>
      </c>
      <c r="D26" s="262">
        <v>349</v>
      </c>
      <c r="E26" s="261">
        <v>16379</v>
      </c>
      <c r="F26" s="261">
        <v>5162</v>
      </c>
      <c r="G26" s="263">
        <v>9.3399999999999997E-2</v>
      </c>
      <c r="H26" s="263">
        <v>6.7599999999999993E-2</v>
      </c>
      <c r="I26" s="264">
        <v>3.4186999999999999</v>
      </c>
      <c r="J26" s="264">
        <v>4.2382999999999997</v>
      </c>
      <c r="K26" s="264">
        <v>2.5981999999999998</v>
      </c>
      <c r="L26" s="264">
        <v>1.0172000000000001</v>
      </c>
      <c r="M26" s="265">
        <v>3.62</v>
      </c>
      <c r="N26" s="255"/>
    </row>
    <row r="27" spans="1:14" s="236" customFormat="1" x14ac:dyDescent="0.25">
      <c r="A27" s="245" t="s">
        <v>412</v>
      </c>
      <c r="B27" s="246" t="s">
        <v>49</v>
      </c>
      <c r="C27" s="261">
        <v>1023</v>
      </c>
      <c r="D27" s="262">
        <v>227</v>
      </c>
      <c r="E27" s="261">
        <v>14531</v>
      </c>
      <c r="F27" s="261">
        <v>3712</v>
      </c>
      <c r="G27" s="263">
        <v>7.0400000000000004E-2</v>
      </c>
      <c r="H27" s="263">
        <v>6.1199999999999997E-2</v>
      </c>
      <c r="I27" s="264">
        <v>5</v>
      </c>
      <c r="J27" s="264">
        <v>5</v>
      </c>
      <c r="K27" s="264">
        <v>3.9849999999999999</v>
      </c>
      <c r="L27" s="264">
        <v>1.0149999999999999</v>
      </c>
      <c r="M27" s="265">
        <v>5</v>
      </c>
      <c r="N27" s="255"/>
    </row>
    <row r="28" spans="1:14" s="236" customFormat="1" x14ac:dyDescent="0.25">
      <c r="A28" s="245" t="s">
        <v>420</v>
      </c>
      <c r="B28" s="246" t="s">
        <v>50</v>
      </c>
      <c r="C28" s="261">
        <v>1383</v>
      </c>
      <c r="D28" s="262">
        <v>257</v>
      </c>
      <c r="E28" s="261">
        <v>14830</v>
      </c>
      <c r="F28" s="261">
        <v>5338</v>
      </c>
      <c r="G28" s="263">
        <v>9.3299999999999994E-2</v>
      </c>
      <c r="H28" s="263">
        <v>4.8099999999999997E-2</v>
      </c>
      <c r="I28" s="264">
        <v>3.4275000000000002</v>
      </c>
      <c r="J28" s="264">
        <v>5</v>
      </c>
      <c r="K28" s="264">
        <v>2.5192000000000001</v>
      </c>
      <c r="L28" s="264">
        <v>1.325</v>
      </c>
      <c r="M28" s="265">
        <v>3.84</v>
      </c>
      <c r="N28" s="255"/>
    </row>
    <row r="29" spans="1:14" s="236" customFormat="1" x14ac:dyDescent="0.25">
      <c r="A29" s="245" t="s">
        <v>424</v>
      </c>
      <c r="B29" s="246" t="s">
        <v>51</v>
      </c>
      <c r="C29" s="262">
        <v>415</v>
      </c>
      <c r="D29" s="262">
        <v>75</v>
      </c>
      <c r="E29" s="261">
        <v>10291</v>
      </c>
      <c r="F29" s="261">
        <v>2503</v>
      </c>
      <c r="G29" s="263">
        <v>4.0300000000000002E-2</v>
      </c>
      <c r="H29" s="263">
        <v>0.03</v>
      </c>
      <c r="I29" s="264">
        <v>5</v>
      </c>
      <c r="J29" s="264">
        <v>5</v>
      </c>
      <c r="K29" s="264">
        <v>4.0199999999999996</v>
      </c>
      <c r="L29" s="264">
        <v>0.98</v>
      </c>
      <c r="M29" s="265">
        <v>5</v>
      </c>
      <c r="N29" s="255"/>
    </row>
    <row r="30" spans="1:14" s="236" customFormat="1" x14ac:dyDescent="0.25">
      <c r="A30" s="245" t="s">
        <v>425</v>
      </c>
      <c r="B30" s="246" t="s">
        <v>52</v>
      </c>
      <c r="C30" s="262">
        <v>855</v>
      </c>
      <c r="D30" s="262">
        <v>169</v>
      </c>
      <c r="E30" s="261">
        <v>14282</v>
      </c>
      <c r="F30" s="261">
        <v>3141</v>
      </c>
      <c r="G30" s="263">
        <v>5.9900000000000002E-2</v>
      </c>
      <c r="H30" s="263">
        <v>5.3800000000000001E-2</v>
      </c>
      <c r="I30" s="264">
        <v>5</v>
      </c>
      <c r="J30" s="264">
        <v>5</v>
      </c>
      <c r="K30" s="264">
        <v>4.0999999999999996</v>
      </c>
      <c r="L30" s="264">
        <v>0.9</v>
      </c>
      <c r="M30" s="265">
        <v>5</v>
      </c>
      <c r="N30" s="255"/>
    </row>
    <row r="31" spans="1:14" s="236" customFormat="1" x14ac:dyDescent="0.25">
      <c r="A31" s="245" t="s">
        <v>426</v>
      </c>
      <c r="B31" s="246" t="s">
        <v>53</v>
      </c>
      <c r="C31" s="261">
        <v>1084</v>
      </c>
      <c r="D31" s="262">
        <v>212</v>
      </c>
      <c r="E31" s="261">
        <v>11564</v>
      </c>
      <c r="F31" s="261">
        <v>2939</v>
      </c>
      <c r="G31" s="263">
        <v>9.3700000000000006E-2</v>
      </c>
      <c r="H31" s="263">
        <v>7.2099999999999997E-2</v>
      </c>
      <c r="I31" s="264">
        <v>3.3921999999999999</v>
      </c>
      <c r="J31" s="264">
        <v>3.5918000000000001</v>
      </c>
      <c r="K31" s="264">
        <v>2.7035999999999998</v>
      </c>
      <c r="L31" s="264">
        <v>0.72909999999999997</v>
      </c>
      <c r="M31" s="265">
        <v>3.43</v>
      </c>
      <c r="N31" s="255"/>
    </row>
    <row r="32" spans="1:14" s="236" customFormat="1" x14ac:dyDescent="0.25">
      <c r="A32" s="245" t="s">
        <v>427</v>
      </c>
      <c r="B32" s="246" t="s">
        <v>54</v>
      </c>
      <c r="C32" s="261">
        <v>2459</v>
      </c>
      <c r="D32" s="262">
        <v>572</v>
      </c>
      <c r="E32" s="261">
        <v>33664</v>
      </c>
      <c r="F32" s="261">
        <v>9691</v>
      </c>
      <c r="G32" s="263">
        <v>7.2999999999999995E-2</v>
      </c>
      <c r="H32" s="263">
        <v>5.8999999999999997E-2</v>
      </c>
      <c r="I32" s="264">
        <v>5</v>
      </c>
      <c r="J32" s="264">
        <v>5</v>
      </c>
      <c r="K32" s="264">
        <v>3.88</v>
      </c>
      <c r="L32" s="264">
        <v>1.1200000000000001</v>
      </c>
      <c r="M32" s="265">
        <v>5</v>
      </c>
      <c r="N32" s="255"/>
    </row>
    <row r="33" spans="1:14" s="236" customFormat="1" x14ac:dyDescent="0.25">
      <c r="A33" s="245" t="s">
        <v>435</v>
      </c>
      <c r="B33" s="246" t="s">
        <v>55</v>
      </c>
      <c r="C33" s="262">
        <v>426</v>
      </c>
      <c r="D33" s="262">
        <v>70</v>
      </c>
      <c r="E33" s="261">
        <v>10266</v>
      </c>
      <c r="F33" s="261">
        <v>2463</v>
      </c>
      <c r="G33" s="263">
        <v>4.1500000000000002E-2</v>
      </c>
      <c r="H33" s="263">
        <v>2.8400000000000002E-2</v>
      </c>
      <c r="I33" s="264">
        <v>5</v>
      </c>
      <c r="J33" s="264">
        <v>5</v>
      </c>
      <c r="K33" s="264">
        <v>4.0350000000000001</v>
      </c>
      <c r="L33" s="264">
        <v>0.96499999999999997</v>
      </c>
      <c r="M33" s="265">
        <v>5</v>
      </c>
      <c r="N33" s="255"/>
    </row>
    <row r="34" spans="1:14" s="236" customFormat="1" x14ac:dyDescent="0.25">
      <c r="A34" s="245" t="s">
        <v>438</v>
      </c>
      <c r="B34" s="246" t="s">
        <v>56</v>
      </c>
      <c r="C34" s="262">
        <v>599</v>
      </c>
      <c r="D34" s="262">
        <v>167</v>
      </c>
      <c r="E34" s="261">
        <v>10826</v>
      </c>
      <c r="F34" s="261">
        <v>2871</v>
      </c>
      <c r="G34" s="263">
        <v>5.5300000000000002E-2</v>
      </c>
      <c r="H34" s="263">
        <v>5.8200000000000002E-2</v>
      </c>
      <c r="I34" s="264">
        <v>5</v>
      </c>
      <c r="J34" s="264">
        <v>5</v>
      </c>
      <c r="K34" s="264">
        <v>3.95</v>
      </c>
      <c r="L34" s="264">
        <v>1.05</v>
      </c>
      <c r="M34" s="265">
        <v>5</v>
      </c>
      <c r="N34" s="255"/>
    </row>
    <row r="35" spans="1:14" s="236" customFormat="1" x14ac:dyDescent="0.25">
      <c r="A35" s="245" t="s">
        <v>439</v>
      </c>
      <c r="B35" s="246" t="s">
        <v>57</v>
      </c>
      <c r="C35" s="262">
        <v>560</v>
      </c>
      <c r="D35" s="262">
        <v>154</v>
      </c>
      <c r="E35" s="261">
        <v>18148</v>
      </c>
      <c r="F35" s="261">
        <v>5310</v>
      </c>
      <c r="G35" s="263">
        <v>3.09E-2</v>
      </c>
      <c r="H35" s="263">
        <v>2.9000000000000001E-2</v>
      </c>
      <c r="I35" s="264">
        <v>5</v>
      </c>
      <c r="J35" s="264">
        <v>5</v>
      </c>
      <c r="K35" s="264">
        <v>3.87</v>
      </c>
      <c r="L35" s="264">
        <v>1.1299999999999999</v>
      </c>
      <c r="M35" s="265">
        <v>5</v>
      </c>
      <c r="N35" s="255"/>
    </row>
    <row r="36" spans="1:14" s="236" customFormat="1" x14ac:dyDescent="0.25">
      <c r="A36" s="245" t="s">
        <v>442</v>
      </c>
      <c r="B36" s="246" t="s">
        <v>58</v>
      </c>
      <c r="C36" s="261">
        <v>1179</v>
      </c>
      <c r="D36" s="262">
        <v>267</v>
      </c>
      <c r="E36" s="261">
        <v>12011</v>
      </c>
      <c r="F36" s="261">
        <v>3153</v>
      </c>
      <c r="G36" s="263">
        <v>9.8199999999999996E-2</v>
      </c>
      <c r="H36" s="263">
        <v>8.4699999999999998E-2</v>
      </c>
      <c r="I36" s="264">
        <v>2.9946999999999999</v>
      </c>
      <c r="J36" s="264">
        <v>1.7816000000000001</v>
      </c>
      <c r="K36" s="264">
        <v>2.3717999999999999</v>
      </c>
      <c r="L36" s="264">
        <v>0.37059999999999998</v>
      </c>
      <c r="M36" s="265">
        <v>2.74</v>
      </c>
      <c r="N36" s="255"/>
    </row>
    <row r="37" spans="1:14" s="236" customFormat="1" x14ac:dyDescent="0.25">
      <c r="A37" s="245" t="s">
        <v>446</v>
      </c>
      <c r="B37" s="246" t="s">
        <v>59</v>
      </c>
      <c r="C37" s="262">
        <v>962</v>
      </c>
      <c r="D37" s="262">
        <v>210</v>
      </c>
      <c r="E37" s="261">
        <v>12982</v>
      </c>
      <c r="F37" s="261">
        <v>3502</v>
      </c>
      <c r="G37" s="263">
        <v>7.4099999999999999E-2</v>
      </c>
      <c r="H37" s="263">
        <v>0.06</v>
      </c>
      <c r="I37" s="264">
        <v>5</v>
      </c>
      <c r="J37" s="264">
        <v>5</v>
      </c>
      <c r="K37" s="264">
        <v>3.94</v>
      </c>
      <c r="L37" s="264">
        <v>1.06</v>
      </c>
      <c r="M37" s="265">
        <v>5</v>
      </c>
      <c r="N37" s="255"/>
    </row>
    <row r="38" spans="1:14" s="236" customFormat="1" x14ac:dyDescent="0.25">
      <c r="A38" s="245" t="s">
        <v>452</v>
      </c>
      <c r="B38" s="246" t="s">
        <v>60</v>
      </c>
      <c r="C38" s="261">
        <v>2703</v>
      </c>
      <c r="D38" s="262">
        <v>425</v>
      </c>
      <c r="E38" s="261">
        <v>29217</v>
      </c>
      <c r="F38" s="261">
        <v>8138</v>
      </c>
      <c r="G38" s="263">
        <v>9.2499999999999999E-2</v>
      </c>
      <c r="H38" s="263">
        <v>5.2200000000000003E-2</v>
      </c>
      <c r="I38" s="264">
        <v>3.4981</v>
      </c>
      <c r="J38" s="264">
        <v>5</v>
      </c>
      <c r="K38" s="264">
        <v>2.7355</v>
      </c>
      <c r="L38" s="264">
        <v>1.0900000000000001</v>
      </c>
      <c r="M38" s="265">
        <v>3.83</v>
      </c>
      <c r="N38" s="255"/>
    </row>
    <row r="39" spans="1:14" s="236" customFormat="1" x14ac:dyDescent="0.25">
      <c r="A39" s="245" t="s">
        <v>460</v>
      </c>
      <c r="B39" s="246" t="s">
        <v>61</v>
      </c>
      <c r="C39" s="261">
        <v>1048</v>
      </c>
      <c r="D39" s="262">
        <v>210</v>
      </c>
      <c r="E39" s="261">
        <v>12350</v>
      </c>
      <c r="F39" s="261">
        <v>2862</v>
      </c>
      <c r="G39" s="263">
        <v>8.4900000000000003E-2</v>
      </c>
      <c r="H39" s="263">
        <v>7.3400000000000007E-2</v>
      </c>
      <c r="I39" s="264">
        <v>4.1695000000000002</v>
      </c>
      <c r="J39" s="264">
        <v>3.4049999999999998</v>
      </c>
      <c r="K39" s="264">
        <v>3.3856000000000002</v>
      </c>
      <c r="L39" s="264">
        <v>0.6401</v>
      </c>
      <c r="M39" s="265">
        <v>4.03</v>
      </c>
      <c r="N39" s="255"/>
    </row>
    <row r="40" spans="1:14" s="236" customFormat="1" x14ac:dyDescent="0.25">
      <c r="A40" s="245" t="s">
        <v>464</v>
      </c>
      <c r="B40" s="246" t="s">
        <v>62</v>
      </c>
      <c r="C40" s="262">
        <v>590</v>
      </c>
      <c r="D40" s="262">
        <v>107</v>
      </c>
      <c r="E40" s="261">
        <v>8406</v>
      </c>
      <c r="F40" s="261">
        <v>2013</v>
      </c>
      <c r="G40" s="263">
        <v>7.0199999999999999E-2</v>
      </c>
      <c r="H40" s="263">
        <v>5.3199999999999997E-2</v>
      </c>
      <c r="I40" s="264">
        <v>5</v>
      </c>
      <c r="J40" s="264">
        <v>5</v>
      </c>
      <c r="K40" s="264">
        <v>4.0350000000000001</v>
      </c>
      <c r="L40" s="264">
        <v>0.96499999999999997</v>
      </c>
      <c r="M40" s="265">
        <v>5</v>
      </c>
      <c r="N40" s="255"/>
    </row>
    <row r="41" spans="1:14" s="236" customFormat="1" x14ac:dyDescent="0.25">
      <c r="A41" s="245" t="s">
        <v>467</v>
      </c>
      <c r="B41" s="246" t="s">
        <v>63</v>
      </c>
      <c r="C41" s="261">
        <v>1512</v>
      </c>
      <c r="D41" s="262">
        <v>361</v>
      </c>
      <c r="E41" s="261">
        <v>20959</v>
      </c>
      <c r="F41" s="261">
        <v>6369</v>
      </c>
      <c r="G41" s="263">
        <v>7.2099999999999997E-2</v>
      </c>
      <c r="H41" s="263">
        <v>5.67E-2</v>
      </c>
      <c r="I41" s="264">
        <v>5</v>
      </c>
      <c r="J41" s="264">
        <v>5</v>
      </c>
      <c r="K41" s="264">
        <v>3.835</v>
      </c>
      <c r="L41" s="264">
        <v>1.165</v>
      </c>
      <c r="M41" s="265">
        <v>5</v>
      </c>
      <c r="N41" s="255"/>
    </row>
    <row r="42" spans="1:14" s="236" customFormat="1" x14ac:dyDescent="0.25">
      <c r="A42" s="245" t="s">
        <v>471</v>
      </c>
      <c r="B42" s="246" t="s">
        <v>27</v>
      </c>
      <c r="C42" s="261">
        <v>1803</v>
      </c>
      <c r="D42" s="262">
        <v>428</v>
      </c>
      <c r="E42" s="261">
        <v>24312</v>
      </c>
      <c r="F42" s="261">
        <v>6967</v>
      </c>
      <c r="G42" s="263">
        <v>7.4200000000000002E-2</v>
      </c>
      <c r="H42" s="263">
        <v>6.1400000000000003E-2</v>
      </c>
      <c r="I42" s="264">
        <v>5</v>
      </c>
      <c r="J42" s="264">
        <v>5</v>
      </c>
      <c r="K42" s="264">
        <v>3.8849999999999998</v>
      </c>
      <c r="L42" s="264">
        <v>1.115</v>
      </c>
      <c r="M42" s="265">
        <v>5</v>
      </c>
      <c r="N42" s="255"/>
    </row>
    <row r="43" spans="1:14" s="236" customFormat="1" x14ac:dyDescent="0.25">
      <c r="A43" s="245" t="s">
        <v>475</v>
      </c>
      <c r="B43" s="246" t="s">
        <v>64</v>
      </c>
      <c r="C43" s="261">
        <v>1161</v>
      </c>
      <c r="D43" s="262">
        <v>137</v>
      </c>
      <c r="E43" s="261">
        <v>14933</v>
      </c>
      <c r="F43" s="261">
        <v>4174</v>
      </c>
      <c r="G43" s="263">
        <v>7.7700000000000005E-2</v>
      </c>
      <c r="H43" s="263">
        <v>3.2800000000000003E-2</v>
      </c>
      <c r="I43" s="264">
        <v>4.8053999999999997</v>
      </c>
      <c r="J43" s="264">
        <v>5</v>
      </c>
      <c r="K43" s="264">
        <v>3.7578</v>
      </c>
      <c r="L43" s="264">
        <v>1.0900000000000001</v>
      </c>
      <c r="M43" s="265">
        <v>4.8499999999999996</v>
      </c>
      <c r="N43" s="255"/>
    </row>
    <row r="44" spans="1:14" s="236" customFormat="1" x14ac:dyDescent="0.25">
      <c r="A44" s="245" t="s">
        <v>481</v>
      </c>
      <c r="B44" s="246" t="s">
        <v>65</v>
      </c>
      <c r="C44" s="261">
        <v>4493</v>
      </c>
      <c r="D44" s="261">
        <v>1792</v>
      </c>
      <c r="E44" s="261">
        <v>61995</v>
      </c>
      <c r="F44" s="261">
        <v>20211</v>
      </c>
      <c r="G44" s="263">
        <v>7.2499999999999995E-2</v>
      </c>
      <c r="H44" s="263">
        <v>8.8700000000000001E-2</v>
      </c>
      <c r="I44" s="264">
        <v>5</v>
      </c>
      <c r="J44" s="264">
        <v>1.2069000000000001</v>
      </c>
      <c r="K44" s="264">
        <v>3.77</v>
      </c>
      <c r="L44" s="264">
        <v>0.2969</v>
      </c>
      <c r="M44" s="265">
        <v>4.07</v>
      </c>
      <c r="N44" s="255"/>
    </row>
    <row r="45" spans="1:14" s="236" customFormat="1" x14ac:dyDescent="0.25">
      <c r="A45" s="245" t="s">
        <v>490</v>
      </c>
      <c r="B45" s="246" t="s">
        <v>66</v>
      </c>
      <c r="C45" s="261">
        <v>1200</v>
      </c>
      <c r="D45" s="262">
        <v>325</v>
      </c>
      <c r="E45" s="261">
        <v>17395</v>
      </c>
      <c r="F45" s="261">
        <v>5695</v>
      </c>
      <c r="G45" s="263">
        <v>6.9000000000000006E-2</v>
      </c>
      <c r="H45" s="263">
        <v>5.7099999999999998E-2</v>
      </c>
      <c r="I45" s="264">
        <v>5</v>
      </c>
      <c r="J45" s="264">
        <v>5</v>
      </c>
      <c r="K45" s="264">
        <v>3.7650000000000001</v>
      </c>
      <c r="L45" s="264">
        <v>1.2350000000000001</v>
      </c>
      <c r="M45" s="265">
        <v>5</v>
      </c>
      <c r="N45" s="255"/>
    </row>
    <row r="46" spans="1:14" s="236" customFormat="1" x14ac:dyDescent="0.25">
      <c r="A46" s="245" t="s">
        <v>493</v>
      </c>
      <c r="B46" s="246" t="s">
        <v>67</v>
      </c>
      <c r="C46" s="261">
        <v>1731</v>
      </c>
      <c r="D46" s="262">
        <v>286</v>
      </c>
      <c r="E46" s="261">
        <v>18462</v>
      </c>
      <c r="F46" s="261">
        <v>4814</v>
      </c>
      <c r="G46" s="263">
        <v>9.3799999999999994E-2</v>
      </c>
      <c r="H46" s="263">
        <v>5.9400000000000001E-2</v>
      </c>
      <c r="I46" s="264">
        <v>3.3834</v>
      </c>
      <c r="J46" s="264">
        <v>5</v>
      </c>
      <c r="K46" s="264">
        <v>2.6829999999999998</v>
      </c>
      <c r="L46" s="264">
        <v>1.0349999999999999</v>
      </c>
      <c r="M46" s="265">
        <v>3.72</v>
      </c>
      <c r="N46" s="255"/>
    </row>
    <row r="47" spans="1:14" s="236" customFormat="1" x14ac:dyDescent="0.25">
      <c r="A47" s="245" t="s">
        <v>499</v>
      </c>
      <c r="B47" s="246" t="s">
        <v>68</v>
      </c>
      <c r="C47" s="262">
        <v>816</v>
      </c>
      <c r="D47" s="262">
        <v>155</v>
      </c>
      <c r="E47" s="261">
        <v>10419</v>
      </c>
      <c r="F47" s="261">
        <v>2044</v>
      </c>
      <c r="G47" s="263">
        <v>7.8299999999999995E-2</v>
      </c>
      <c r="H47" s="263">
        <v>7.5800000000000006E-2</v>
      </c>
      <c r="I47" s="264">
        <v>4.7523999999999997</v>
      </c>
      <c r="J47" s="264">
        <v>3.0602</v>
      </c>
      <c r="K47" s="264">
        <v>3.9729999999999999</v>
      </c>
      <c r="L47" s="264">
        <v>0.50190000000000001</v>
      </c>
      <c r="M47" s="265">
        <v>4.47</v>
      </c>
      <c r="N47" s="255"/>
    </row>
    <row r="48" spans="1:14" s="236" customFormat="1" x14ac:dyDescent="0.25">
      <c r="A48" s="245" t="s">
        <v>502</v>
      </c>
      <c r="B48" s="246" t="s">
        <v>69</v>
      </c>
      <c r="C48" s="262">
        <v>750</v>
      </c>
      <c r="D48" s="262">
        <v>293</v>
      </c>
      <c r="E48" s="261">
        <v>17527</v>
      </c>
      <c r="F48" s="261">
        <v>5652</v>
      </c>
      <c r="G48" s="263">
        <v>4.2799999999999998E-2</v>
      </c>
      <c r="H48" s="263">
        <v>5.1799999999999999E-2</v>
      </c>
      <c r="I48" s="264">
        <v>5</v>
      </c>
      <c r="J48" s="264">
        <v>5</v>
      </c>
      <c r="K48" s="264">
        <v>3.78</v>
      </c>
      <c r="L48" s="264">
        <v>1.22</v>
      </c>
      <c r="M48" s="265">
        <v>5</v>
      </c>
      <c r="N48" s="255"/>
    </row>
    <row r="49" spans="1:14" s="236" customFormat="1" x14ac:dyDescent="0.25">
      <c r="A49" s="245" t="s">
        <v>509</v>
      </c>
      <c r="B49" s="246" t="s">
        <v>70</v>
      </c>
      <c r="C49" s="261">
        <v>2385</v>
      </c>
      <c r="D49" s="262">
        <v>663</v>
      </c>
      <c r="E49" s="261">
        <v>28414</v>
      </c>
      <c r="F49" s="261">
        <v>8507</v>
      </c>
      <c r="G49" s="263">
        <v>8.3900000000000002E-2</v>
      </c>
      <c r="H49" s="263">
        <v>7.7899999999999997E-2</v>
      </c>
      <c r="I49" s="264">
        <v>4.2577999999999996</v>
      </c>
      <c r="J49" s="264">
        <v>2.7585000000000002</v>
      </c>
      <c r="K49" s="264">
        <v>3.2785000000000002</v>
      </c>
      <c r="L49" s="264">
        <v>0.63449999999999995</v>
      </c>
      <c r="M49" s="265">
        <v>3.91</v>
      </c>
      <c r="N49" s="255"/>
    </row>
    <row r="50" spans="1:14" s="236" customFormat="1" x14ac:dyDescent="0.25">
      <c r="A50" s="245" t="s">
        <v>514</v>
      </c>
      <c r="B50" s="246" t="s">
        <v>71</v>
      </c>
      <c r="C50" s="262">
        <v>731</v>
      </c>
      <c r="D50" s="262">
        <v>204</v>
      </c>
      <c r="E50" s="261">
        <v>8235</v>
      </c>
      <c r="F50" s="261">
        <v>2102</v>
      </c>
      <c r="G50" s="263">
        <v>8.8800000000000004E-2</v>
      </c>
      <c r="H50" s="263">
        <v>9.7100000000000006E-2</v>
      </c>
      <c r="I50" s="264">
        <v>3.8249</v>
      </c>
      <c r="J50" s="264">
        <v>0</v>
      </c>
      <c r="K50" s="264">
        <v>3.0484</v>
      </c>
      <c r="L50" s="264">
        <v>0</v>
      </c>
      <c r="M50" s="265">
        <v>3.05</v>
      </c>
      <c r="N50" s="255"/>
    </row>
    <row r="51" spans="1:14" s="236" customFormat="1" x14ac:dyDescent="0.25">
      <c r="A51" s="245" t="s">
        <v>515</v>
      </c>
      <c r="B51" s="246" t="s">
        <v>72</v>
      </c>
      <c r="C51" s="262">
        <v>574</v>
      </c>
      <c r="D51" s="262">
        <v>80</v>
      </c>
      <c r="E51" s="261">
        <v>9974</v>
      </c>
      <c r="F51" s="261">
        <v>1915</v>
      </c>
      <c r="G51" s="263">
        <v>5.7500000000000002E-2</v>
      </c>
      <c r="H51" s="263">
        <v>4.1799999999999997E-2</v>
      </c>
      <c r="I51" s="264">
        <v>5</v>
      </c>
      <c r="J51" s="264">
        <v>5</v>
      </c>
      <c r="K51" s="264">
        <v>4.1950000000000003</v>
      </c>
      <c r="L51" s="264">
        <v>0.80500000000000005</v>
      </c>
      <c r="M51" s="265">
        <v>5</v>
      </c>
      <c r="N51" s="255"/>
    </row>
    <row r="52" spans="1:14" s="236" customFormat="1" x14ac:dyDescent="0.25">
      <c r="A52" s="245" t="s">
        <v>518</v>
      </c>
      <c r="B52" s="246" t="s">
        <v>73</v>
      </c>
      <c r="C52" s="261">
        <v>3104</v>
      </c>
      <c r="D52" s="262">
        <v>877</v>
      </c>
      <c r="E52" s="261">
        <v>33302</v>
      </c>
      <c r="F52" s="261">
        <v>11534</v>
      </c>
      <c r="G52" s="263">
        <v>9.3200000000000005E-2</v>
      </c>
      <c r="H52" s="263">
        <v>7.5999999999999998E-2</v>
      </c>
      <c r="I52" s="264">
        <v>3.4363000000000001</v>
      </c>
      <c r="J52" s="264">
        <v>3.0314999999999999</v>
      </c>
      <c r="K52" s="264">
        <v>2.5531999999999999</v>
      </c>
      <c r="L52" s="264">
        <v>0.77910000000000001</v>
      </c>
      <c r="M52" s="265">
        <v>3.33</v>
      </c>
      <c r="N52" s="255"/>
    </row>
    <row r="53" spans="1:14" s="236" customFormat="1" x14ac:dyDescent="0.25">
      <c r="A53" s="245" t="s">
        <v>521</v>
      </c>
      <c r="B53" s="246" t="s">
        <v>74</v>
      </c>
      <c r="C53" s="261">
        <v>2626</v>
      </c>
      <c r="D53" s="262">
        <v>655</v>
      </c>
      <c r="E53" s="261">
        <v>32165</v>
      </c>
      <c r="F53" s="261">
        <v>9284</v>
      </c>
      <c r="G53" s="263">
        <v>8.1600000000000006E-2</v>
      </c>
      <c r="H53" s="263">
        <v>7.0599999999999996E-2</v>
      </c>
      <c r="I53" s="264">
        <v>4.4608999999999996</v>
      </c>
      <c r="J53" s="264">
        <v>3.8073000000000001</v>
      </c>
      <c r="K53" s="264">
        <v>3.4617</v>
      </c>
      <c r="L53" s="264">
        <v>0.8528</v>
      </c>
      <c r="M53" s="265">
        <v>4.3099999999999996</v>
      </c>
      <c r="N53" s="255"/>
    </row>
    <row r="54" spans="1:14" s="236" customFormat="1" x14ac:dyDescent="0.25">
      <c r="A54" s="245" t="s">
        <v>523</v>
      </c>
      <c r="B54" s="246" t="s">
        <v>75</v>
      </c>
      <c r="C54" s="262">
        <v>757</v>
      </c>
      <c r="D54" s="262">
        <v>184</v>
      </c>
      <c r="E54" s="261">
        <v>17066</v>
      </c>
      <c r="F54" s="261">
        <v>5061</v>
      </c>
      <c r="G54" s="263">
        <v>4.4400000000000002E-2</v>
      </c>
      <c r="H54" s="263">
        <v>3.6400000000000002E-2</v>
      </c>
      <c r="I54" s="264">
        <v>5</v>
      </c>
      <c r="J54" s="264">
        <v>5</v>
      </c>
      <c r="K54" s="264">
        <v>3.855</v>
      </c>
      <c r="L54" s="264">
        <v>1.145</v>
      </c>
      <c r="M54" s="265">
        <v>5</v>
      </c>
      <c r="N54" s="255"/>
    </row>
    <row r="55" spans="1:14" s="236" customFormat="1" x14ac:dyDescent="0.25">
      <c r="A55" s="245" t="s">
        <v>527</v>
      </c>
      <c r="B55" s="246" t="s">
        <v>76</v>
      </c>
      <c r="C55" s="261">
        <v>1282</v>
      </c>
      <c r="D55" s="262">
        <v>484</v>
      </c>
      <c r="E55" s="261">
        <v>18944</v>
      </c>
      <c r="F55" s="261">
        <v>6596</v>
      </c>
      <c r="G55" s="263">
        <v>6.7699999999999996E-2</v>
      </c>
      <c r="H55" s="263">
        <v>7.3400000000000007E-2</v>
      </c>
      <c r="I55" s="264">
        <v>5</v>
      </c>
      <c r="J55" s="264">
        <v>3.4049999999999998</v>
      </c>
      <c r="K55" s="264">
        <v>3.71</v>
      </c>
      <c r="L55" s="264">
        <v>0.87849999999999995</v>
      </c>
      <c r="M55" s="265">
        <v>4.59</v>
      </c>
      <c r="N55" s="255"/>
    </row>
    <row r="56" spans="1:14" s="236" customFormat="1" x14ac:dyDescent="0.25">
      <c r="A56" s="245" t="s">
        <v>530</v>
      </c>
      <c r="B56" s="246" t="s">
        <v>77</v>
      </c>
      <c r="C56" s="262">
        <v>906</v>
      </c>
      <c r="D56" s="262">
        <v>163</v>
      </c>
      <c r="E56" s="261">
        <v>14485</v>
      </c>
      <c r="F56" s="261">
        <v>3625</v>
      </c>
      <c r="G56" s="263">
        <v>6.25E-2</v>
      </c>
      <c r="H56" s="263">
        <v>4.4999999999999998E-2</v>
      </c>
      <c r="I56" s="264">
        <v>5</v>
      </c>
      <c r="J56" s="264">
        <v>5</v>
      </c>
      <c r="K56" s="264">
        <v>4</v>
      </c>
      <c r="L56" s="264">
        <v>1</v>
      </c>
      <c r="M56" s="265">
        <v>5</v>
      </c>
      <c r="N56" s="255"/>
    </row>
    <row r="57" spans="1:14" s="236" customFormat="1" x14ac:dyDescent="0.25">
      <c r="A57" s="245" t="s">
        <v>534</v>
      </c>
      <c r="B57" s="246" t="s">
        <v>78</v>
      </c>
      <c r="C57" s="262">
        <v>960</v>
      </c>
      <c r="D57" s="262">
        <v>88</v>
      </c>
      <c r="E57" s="261">
        <v>13375</v>
      </c>
      <c r="F57" s="261">
        <v>3078</v>
      </c>
      <c r="G57" s="263">
        <v>7.1800000000000003E-2</v>
      </c>
      <c r="H57" s="263">
        <v>2.86E-2</v>
      </c>
      <c r="I57" s="264">
        <v>5</v>
      </c>
      <c r="J57" s="264">
        <v>5</v>
      </c>
      <c r="K57" s="264">
        <v>4.0650000000000004</v>
      </c>
      <c r="L57" s="264">
        <v>0.93500000000000005</v>
      </c>
      <c r="M57" s="265">
        <v>5</v>
      </c>
      <c r="N57" s="255"/>
    </row>
    <row r="58" spans="1:14" s="236" customFormat="1" x14ac:dyDescent="0.25">
      <c r="A58" s="245" t="s">
        <v>537</v>
      </c>
      <c r="B58" s="246" t="s">
        <v>79</v>
      </c>
      <c r="C58" s="261">
        <v>1171</v>
      </c>
      <c r="D58" s="262">
        <v>555</v>
      </c>
      <c r="E58" s="261">
        <v>19410</v>
      </c>
      <c r="F58" s="261">
        <v>6635</v>
      </c>
      <c r="G58" s="263">
        <v>6.0299999999999999E-2</v>
      </c>
      <c r="H58" s="263">
        <v>8.3599999999999994E-2</v>
      </c>
      <c r="I58" s="264">
        <v>5</v>
      </c>
      <c r="J58" s="264">
        <v>1.9396</v>
      </c>
      <c r="K58" s="264">
        <v>3.7250000000000001</v>
      </c>
      <c r="L58" s="264">
        <v>0.49459999999999998</v>
      </c>
      <c r="M58" s="265">
        <v>4.22</v>
      </c>
      <c r="N58" s="255"/>
    </row>
    <row r="59" spans="1:14" s="236" customFormat="1" ht="26.25" x14ac:dyDescent="0.25">
      <c r="A59" s="245" t="s">
        <v>543</v>
      </c>
      <c r="B59" s="246" t="s">
        <v>80</v>
      </c>
      <c r="C59" s="262">
        <v>231</v>
      </c>
      <c r="D59" s="262">
        <v>17</v>
      </c>
      <c r="E59" s="261">
        <v>8653</v>
      </c>
      <c r="F59" s="262">
        <v>326</v>
      </c>
      <c r="G59" s="263">
        <v>2.6700000000000002E-2</v>
      </c>
      <c r="H59" s="263">
        <v>5.21E-2</v>
      </c>
      <c r="I59" s="264">
        <v>5</v>
      </c>
      <c r="J59" s="264">
        <v>5</v>
      </c>
      <c r="K59" s="264">
        <v>4.82</v>
      </c>
      <c r="L59" s="264">
        <v>0.18</v>
      </c>
      <c r="M59" s="265">
        <v>5</v>
      </c>
      <c r="N59" s="255"/>
    </row>
    <row r="60" spans="1:14" s="236" customFormat="1" ht="26.25" x14ac:dyDescent="0.25">
      <c r="A60" s="245" t="s">
        <v>546</v>
      </c>
      <c r="B60" s="246" t="s">
        <v>81</v>
      </c>
      <c r="C60" s="261">
        <v>1025</v>
      </c>
      <c r="D60" s="262">
        <v>15</v>
      </c>
      <c r="E60" s="261">
        <v>16675</v>
      </c>
      <c r="F60" s="262">
        <v>273</v>
      </c>
      <c r="G60" s="263">
        <v>6.1499999999999999E-2</v>
      </c>
      <c r="H60" s="263">
        <v>5.4899999999999997E-2</v>
      </c>
      <c r="I60" s="264">
        <v>5</v>
      </c>
      <c r="J60" s="264">
        <v>5</v>
      </c>
      <c r="K60" s="264">
        <v>4.92</v>
      </c>
      <c r="L60" s="264">
        <v>0.08</v>
      </c>
      <c r="M60" s="265">
        <v>5</v>
      </c>
      <c r="N60" s="255"/>
    </row>
    <row r="61" spans="1:14" s="236" customFormat="1" ht="26.25" x14ac:dyDescent="0.25">
      <c r="A61" s="245" t="s">
        <v>553</v>
      </c>
      <c r="B61" s="246" t="s">
        <v>82</v>
      </c>
      <c r="C61" s="261">
        <v>2432</v>
      </c>
      <c r="D61" s="262">
        <v>0</v>
      </c>
      <c r="E61" s="261">
        <v>24662</v>
      </c>
      <c r="F61" s="262">
        <v>0</v>
      </c>
      <c r="G61" s="263">
        <v>9.8599999999999993E-2</v>
      </c>
      <c r="H61" s="263">
        <v>0</v>
      </c>
      <c r="I61" s="264">
        <v>2.9594</v>
      </c>
      <c r="J61" s="264">
        <v>5</v>
      </c>
      <c r="K61" s="264">
        <v>2.9594</v>
      </c>
      <c r="L61" s="264">
        <v>0</v>
      </c>
      <c r="M61" s="265">
        <v>2.96</v>
      </c>
      <c r="N61" s="255"/>
    </row>
    <row r="62" spans="1:14" s="236" customFormat="1" ht="26.25" x14ac:dyDescent="0.25">
      <c r="A62" s="245" t="s">
        <v>557</v>
      </c>
      <c r="B62" s="246" t="s">
        <v>83</v>
      </c>
      <c r="C62" s="262">
        <v>347</v>
      </c>
      <c r="D62" s="262">
        <v>0</v>
      </c>
      <c r="E62" s="261">
        <v>6102</v>
      </c>
      <c r="F62" s="262">
        <v>0</v>
      </c>
      <c r="G62" s="263">
        <v>5.6899999999999999E-2</v>
      </c>
      <c r="H62" s="263">
        <v>0</v>
      </c>
      <c r="I62" s="264">
        <v>5</v>
      </c>
      <c r="J62" s="264">
        <v>5</v>
      </c>
      <c r="K62" s="264">
        <v>5</v>
      </c>
      <c r="L62" s="264">
        <v>0</v>
      </c>
      <c r="M62" s="265">
        <v>5</v>
      </c>
      <c r="N62" s="255"/>
    </row>
    <row r="63" spans="1:14" s="236" customFormat="1" ht="26.25" x14ac:dyDescent="0.25">
      <c r="A63" s="245" t="s">
        <v>560</v>
      </c>
      <c r="B63" s="246" t="s">
        <v>84</v>
      </c>
      <c r="C63" s="262">
        <v>483</v>
      </c>
      <c r="D63" s="262">
        <v>0</v>
      </c>
      <c r="E63" s="261">
        <v>4201</v>
      </c>
      <c r="F63" s="262">
        <v>0</v>
      </c>
      <c r="G63" s="263">
        <v>0.115</v>
      </c>
      <c r="H63" s="263">
        <v>0</v>
      </c>
      <c r="I63" s="264">
        <v>1.5105999999999999</v>
      </c>
      <c r="J63" s="264">
        <v>5</v>
      </c>
      <c r="K63" s="264">
        <v>1.5105999999999999</v>
      </c>
      <c r="L63" s="264">
        <v>0</v>
      </c>
      <c r="M63" s="265">
        <v>1.51</v>
      </c>
      <c r="N63" s="255"/>
    </row>
    <row r="64" spans="1:14" s="236" customFormat="1" ht="26.25" x14ac:dyDescent="0.25">
      <c r="A64" s="245" t="s">
        <v>561</v>
      </c>
      <c r="B64" s="246" t="s">
        <v>85</v>
      </c>
      <c r="C64" s="262">
        <v>10</v>
      </c>
      <c r="D64" s="262">
        <v>0</v>
      </c>
      <c r="E64" s="262">
        <v>321</v>
      </c>
      <c r="F64" s="262">
        <v>0</v>
      </c>
      <c r="G64" s="263">
        <v>3.1199999999999999E-2</v>
      </c>
      <c r="H64" s="263">
        <v>0</v>
      </c>
      <c r="I64" s="264">
        <v>5</v>
      </c>
      <c r="J64" s="264">
        <v>5</v>
      </c>
      <c r="K64" s="264">
        <v>5</v>
      </c>
      <c r="L64" s="264">
        <v>0</v>
      </c>
      <c r="M64" s="265">
        <v>5</v>
      </c>
      <c r="N64" s="255"/>
    </row>
    <row r="65" spans="1:14" s="236" customFormat="1" x14ac:dyDescent="0.25">
      <c r="A65" s="245" t="s">
        <v>562</v>
      </c>
      <c r="B65" s="246" t="s">
        <v>563</v>
      </c>
      <c r="C65" s="262">
        <v>242</v>
      </c>
      <c r="D65" s="262">
        <v>0</v>
      </c>
      <c r="E65" s="261">
        <v>6125</v>
      </c>
      <c r="F65" s="262">
        <v>1</v>
      </c>
      <c r="G65" s="263">
        <v>3.95E-2</v>
      </c>
      <c r="H65" s="263">
        <v>0</v>
      </c>
      <c r="I65" s="264">
        <v>5</v>
      </c>
      <c r="J65" s="264">
        <v>5</v>
      </c>
      <c r="K65" s="264">
        <v>5</v>
      </c>
      <c r="L65" s="264">
        <v>0</v>
      </c>
      <c r="M65" s="265">
        <v>5</v>
      </c>
      <c r="N65" s="255"/>
    </row>
    <row r="66" spans="1:14" s="236" customFormat="1" ht="26.25" x14ac:dyDescent="0.25">
      <c r="A66" s="245" t="s">
        <v>564</v>
      </c>
      <c r="B66" s="246" t="s">
        <v>87</v>
      </c>
      <c r="C66" s="262">
        <v>111</v>
      </c>
      <c r="D66" s="262">
        <v>0</v>
      </c>
      <c r="E66" s="261">
        <v>1849</v>
      </c>
      <c r="F66" s="262">
        <v>14</v>
      </c>
      <c r="G66" s="263">
        <v>0.06</v>
      </c>
      <c r="H66" s="263">
        <v>0</v>
      </c>
      <c r="I66" s="264">
        <v>5</v>
      </c>
      <c r="J66" s="264">
        <v>5</v>
      </c>
      <c r="K66" s="264">
        <v>4.96</v>
      </c>
      <c r="L66" s="264">
        <v>0.04</v>
      </c>
      <c r="M66" s="265">
        <v>5</v>
      </c>
      <c r="N66" s="255"/>
    </row>
    <row r="67" spans="1:14" s="236" customFormat="1" x14ac:dyDescent="0.25">
      <c r="A67" s="245" t="s">
        <v>565</v>
      </c>
      <c r="B67" s="246" t="s">
        <v>88</v>
      </c>
      <c r="C67" s="262">
        <v>7</v>
      </c>
      <c r="D67" s="262">
        <v>3</v>
      </c>
      <c r="E67" s="262">
        <v>53</v>
      </c>
      <c r="F67" s="262">
        <v>33</v>
      </c>
      <c r="G67" s="263">
        <v>0.1321</v>
      </c>
      <c r="H67" s="263">
        <v>9.0899999999999995E-2</v>
      </c>
      <c r="I67" s="264">
        <v>0</v>
      </c>
      <c r="J67" s="264">
        <v>0.89080000000000004</v>
      </c>
      <c r="K67" s="264">
        <v>0</v>
      </c>
      <c r="L67" s="264">
        <v>0.34210000000000002</v>
      </c>
      <c r="M67" s="265">
        <v>0.34</v>
      </c>
      <c r="N67" s="255"/>
    </row>
  </sheetData>
  <mergeCells count="10">
    <mergeCell ref="K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2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view="pageBreakPreview" zoomScale="93" zoomScaleNormal="100" zoomScaleSheetLayoutView="93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K1" sqref="K1:M1"/>
    </sheetView>
  </sheetViews>
  <sheetFormatPr defaultColWidth="8.85546875" defaultRowHeight="15" x14ac:dyDescent="0.25"/>
  <cols>
    <col min="1" max="1" width="7.85546875" style="237" customWidth="1"/>
    <col min="2" max="2" width="31.5703125" style="248" customWidth="1"/>
    <col min="3" max="3" width="10.28515625" style="237" customWidth="1"/>
    <col min="4" max="4" width="9.28515625" style="237" customWidth="1"/>
    <col min="5" max="5" width="10.5703125" style="237" customWidth="1"/>
    <col min="6" max="6" width="10" style="237" customWidth="1"/>
    <col min="7" max="7" width="11.42578125" style="237" customWidth="1"/>
    <col min="8" max="8" width="11.42578125" style="249" customWidth="1"/>
    <col min="9" max="9" width="10.28515625" style="249" customWidth="1"/>
    <col min="10" max="10" width="9.28515625" style="237" customWidth="1"/>
    <col min="11" max="11" width="11.5703125" style="250" customWidth="1"/>
    <col min="12" max="12" width="11.140625" style="250" customWidth="1"/>
    <col min="13" max="13" width="14.5703125" style="250" customWidth="1"/>
    <col min="14" max="14" width="11.5703125" style="250" customWidth="1"/>
    <col min="15" max="16384" width="8.85546875" style="141"/>
  </cols>
  <sheetData>
    <row r="1" spans="1:14" s="236" customFormat="1" ht="45" customHeight="1" x14ac:dyDescent="0.2">
      <c r="B1" s="251"/>
      <c r="K1" s="448" t="s">
        <v>2237</v>
      </c>
      <c r="L1" s="448"/>
      <c r="M1" s="448"/>
    </row>
    <row r="2" spans="1:14" s="236" customFormat="1" ht="24" customHeight="1" x14ac:dyDescent="0.2">
      <c r="A2" s="517" t="s">
        <v>756</v>
      </c>
      <c r="B2" s="517"/>
      <c r="C2" s="517"/>
      <c r="D2" s="517"/>
      <c r="E2" s="517"/>
      <c r="F2" s="517"/>
      <c r="G2" s="517"/>
      <c r="H2" s="517"/>
      <c r="I2" s="517"/>
      <c r="J2" s="517"/>
      <c r="K2" s="517"/>
      <c r="L2" s="517"/>
      <c r="M2" s="517"/>
    </row>
    <row r="3" spans="1:14" s="237" customFormat="1" ht="39.75" customHeight="1" x14ac:dyDescent="0.2">
      <c r="A3" s="531" t="s">
        <v>757</v>
      </c>
      <c r="B3" s="531"/>
      <c r="C3" s="531"/>
      <c r="D3" s="531"/>
      <c r="E3" s="531"/>
      <c r="F3" s="531"/>
      <c r="G3" s="531"/>
      <c r="H3" s="531"/>
      <c r="I3" s="531"/>
      <c r="J3" s="531"/>
      <c r="K3" s="531"/>
      <c r="L3" s="531"/>
      <c r="M3" s="531"/>
    </row>
    <row r="4" spans="1:14" s="306" customFormat="1" ht="54" customHeight="1" x14ac:dyDescent="0.2">
      <c r="A4" s="532" t="s">
        <v>253</v>
      </c>
      <c r="B4" s="518" t="s">
        <v>254</v>
      </c>
      <c r="C4" s="534" t="s">
        <v>758</v>
      </c>
      <c r="D4" s="534"/>
      <c r="E4" s="534" t="s">
        <v>759</v>
      </c>
      <c r="F4" s="534"/>
      <c r="G4" s="534" t="s">
        <v>760</v>
      </c>
      <c r="H4" s="534"/>
      <c r="I4" s="534" t="s">
        <v>258</v>
      </c>
      <c r="J4" s="534"/>
      <c r="K4" s="534" t="s">
        <v>595</v>
      </c>
      <c r="L4" s="534"/>
      <c r="M4" s="305" t="s">
        <v>262</v>
      </c>
    </row>
    <row r="5" spans="1:14" s="306" customFormat="1" ht="22.5" x14ac:dyDescent="0.2">
      <c r="A5" s="533"/>
      <c r="B5" s="520"/>
      <c r="C5" s="307" t="s">
        <v>265</v>
      </c>
      <c r="D5" s="308" t="s">
        <v>761</v>
      </c>
      <c r="E5" s="307" t="s">
        <v>265</v>
      </c>
      <c r="F5" s="308" t="s">
        <v>761</v>
      </c>
      <c r="G5" s="307" t="s">
        <v>265</v>
      </c>
      <c r="H5" s="308" t="s">
        <v>761</v>
      </c>
      <c r="I5" s="307" t="s">
        <v>265</v>
      </c>
      <c r="J5" s="308" t="s">
        <v>761</v>
      </c>
      <c r="K5" s="307" t="s">
        <v>265</v>
      </c>
      <c r="L5" s="308" t="s">
        <v>761</v>
      </c>
      <c r="M5" s="307" t="s">
        <v>266</v>
      </c>
    </row>
    <row r="6" spans="1:14" s="257" customFormat="1" x14ac:dyDescent="0.25">
      <c r="A6" s="256"/>
      <c r="B6" s="240" t="s">
        <v>267</v>
      </c>
      <c r="C6" s="252" t="s">
        <v>762</v>
      </c>
      <c r="D6" s="252" t="s">
        <v>763</v>
      </c>
      <c r="E6" s="252" t="s">
        <v>764</v>
      </c>
      <c r="F6" s="252" t="s">
        <v>765</v>
      </c>
      <c r="G6" s="252" t="s">
        <v>766</v>
      </c>
      <c r="H6" s="252" t="s">
        <v>767</v>
      </c>
      <c r="I6" s="252" t="s">
        <v>768</v>
      </c>
      <c r="J6" s="252" t="s">
        <v>769</v>
      </c>
      <c r="K6" s="252" t="s">
        <v>770</v>
      </c>
      <c r="L6" s="252" t="s">
        <v>771</v>
      </c>
      <c r="M6" s="252" t="s">
        <v>772</v>
      </c>
    </row>
    <row r="7" spans="1:14" s="236" customFormat="1" x14ac:dyDescent="0.25">
      <c r="A7" s="245" t="s">
        <v>268</v>
      </c>
      <c r="B7" s="246" t="s">
        <v>34</v>
      </c>
      <c r="C7" s="247" t="s">
        <v>773</v>
      </c>
      <c r="D7" s="247" t="s">
        <v>281</v>
      </c>
      <c r="E7" s="247" t="s">
        <v>774</v>
      </c>
      <c r="F7" s="247" t="s">
        <v>387</v>
      </c>
      <c r="G7" s="247" t="s">
        <v>775</v>
      </c>
      <c r="H7" s="247" t="s">
        <v>282</v>
      </c>
      <c r="I7" s="247" t="s">
        <v>776</v>
      </c>
      <c r="J7" s="247" t="s">
        <v>776</v>
      </c>
      <c r="K7" s="247" t="s">
        <v>776</v>
      </c>
      <c r="L7" s="247" t="s">
        <v>282</v>
      </c>
      <c r="M7" s="247" t="s">
        <v>777</v>
      </c>
      <c r="N7" s="255"/>
    </row>
    <row r="8" spans="1:14" s="236" customFormat="1" ht="26.25" x14ac:dyDescent="0.25">
      <c r="A8" s="245" t="s">
        <v>280</v>
      </c>
      <c r="B8" s="246" t="s">
        <v>35</v>
      </c>
      <c r="C8" s="247" t="s">
        <v>778</v>
      </c>
      <c r="D8" s="247" t="s">
        <v>270</v>
      </c>
      <c r="E8" s="247" t="s">
        <v>779</v>
      </c>
      <c r="F8" s="247" t="s">
        <v>575</v>
      </c>
      <c r="G8" s="247" t="s">
        <v>780</v>
      </c>
      <c r="H8" s="247" t="s">
        <v>750</v>
      </c>
      <c r="I8" s="247" t="s">
        <v>776</v>
      </c>
      <c r="J8" s="247" t="s">
        <v>781</v>
      </c>
      <c r="K8" s="247" t="s">
        <v>782</v>
      </c>
      <c r="L8" s="247" t="s">
        <v>783</v>
      </c>
      <c r="M8" s="247" t="s">
        <v>784</v>
      </c>
      <c r="N8" s="255"/>
    </row>
    <row r="9" spans="1:14" s="236" customFormat="1" x14ac:dyDescent="0.25">
      <c r="A9" s="245" t="s">
        <v>284</v>
      </c>
      <c r="B9" s="246" t="s">
        <v>36</v>
      </c>
      <c r="C9" s="247" t="s">
        <v>785</v>
      </c>
      <c r="D9" s="247" t="s">
        <v>281</v>
      </c>
      <c r="E9" s="247" t="s">
        <v>786</v>
      </c>
      <c r="F9" s="247" t="s">
        <v>281</v>
      </c>
      <c r="G9" s="247" t="s">
        <v>787</v>
      </c>
      <c r="H9" s="247" t="s">
        <v>282</v>
      </c>
      <c r="I9" s="247" t="s">
        <v>776</v>
      </c>
      <c r="J9" s="247" t="s">
        <v>776</v>
      </c>
      <c r="K9" s="247" t="s">
        <v>776</v>
      </c>
      <c r="L9" s="247" t="s">
        <v>282</v>
      </c>
      <c r="M9" s="247" t="s">
        <v>777</v>
      </c>
      <c r="N9" s="255"/>
    </row>
    <row r="10" spans="1:14" s="236" customFormat="1" x14ac:dyDescent="0.25">
      <c r="A10" s="245" t="s">
        <v>296</v>
      </c>
      <c r="B10" s="246" t="s">
        <v>37</v>
      </c>
      <c r="C10" s="247" t="s">
        <v>788</v>
      </c>
      <c r="D10" s="247" t="s">
        <v>789</v>
      </c>
      <c r="E10" s="247" t="s">
        <v>790</v>
      </c>
      <c r="F10" s="247" t="s">
        <v>791</v>
      </c>
      <c r="G10" s="247" t="s">
        <v>792</v>
      </c>
      <c r="H10" s="247" t="s">
        <v>793</v>
      </c>
      <c r="I10" s="247" t="s">
        <v>776</v>
      </c>
      <c r="J10" s="247" t="s">
        <v>776</v>
      </c>
      <c r="K10" s="247" t="s">
        <v>794</v>
      </c>
      <c r="L10" s="247" t="s">
        <v>795</v>
      </c>
      <c r="M10" s="247" t="s">
        <v>777</v>
      </c>
      <c r="N10" s="255"/>
    </row>
    <row r="11" spans="1:14" s="236" customFormat="1" x14ac:dyDescent="0.25">
      <c r="A11" s="245" t="s">
        <v>307</v>
      </c>
      <c r="B11" s="246" t="s">
        <v>38</v>
      </c>
      <c r="C11" s="247" t="s">
        <v>796</v>
      </c>
      <c r="D11" s="247" t="s">
        <v>797</v>
      </c>
      <c r="E11" s="247" t="s">
        <v>798</v>
      </c>
      <c r="F11" s="247" t="s">
        <v>799</v>
      </c>
      <c r="G11" s="247" t="s">
        <v>800</v>
      </c>
      <c r="H11" s="247" t="s">
        <v>801</v>
      </c>
      <c r="I11" s="247" t="s">
        <v>776</v>
      </c>
      <c r="J11" s="247" t="s">
        <v>802</v>
      </c>
      <c r="K11" s="247" t="s">
        <v>803</v>
      </c>
      <c r="L11" s="247" t="s">
        <v>804</v>
      </c>
      <c r="M11" s="247" t="s">
        <v>805</v>
      </c>
      <c r="N11" s="255"/>
    </row>
    <row r="12" spans="1:14" s="236" customFormat="1" x14ac:dyDescent="0.25">
      <c r="A12" s="245" t="s">
        <v>318</v>
      </c>
      <c r="B12" s="246" t="s">
        <v>39</v>
      </c>
      <c r="C12" s="247" t="s">
        <v>806</v>
      </c>
      <c r="D12" s="247" t="s">
        <v>807</v>
      </c>
      <c r="E12" s="247" t="s">
        <v>808</v>
      </c>
      <c r="F12" s="247" t="s">
        <v>809</v>
      </c>
      <c r="G12" s="247" t="s">
        <v>810</v>
      </c>
      <c r="H12" s="247" t="s">
        <v>811</v>
      </c>
      <c r="I12" s="247" t="s">
        <v>776</v>
      </c>
      <c r="J12" s="247" t="s">
        <v>812</v>
      </c>
      <c r="K12" s="247" t="s">
        <v>813</v>
      </c>
      <c r="L12" s="247" t="s">
        <v>814</v>
      </c>
      <c r="M12" s="247" t="s">
        <v>815</v>
      </c>
      <c r="N12" s="255"/>
    </row>
    <row r="13" spans="1:14" s="236" customFormat="1" x14ac:dyDescent="0.25">
      <c r="A13" s="245" t="s">
        <v>328</v>
      </c>
      <c r="B13" s="246" t="s">
        <v>40</v>
      </c>
      <c r="C13" s="247" t="s">
        <v>655</v>
      </c>
      <c r="D13" s="247" t="s">
        <v>816</v>
      </c>
      <c r="E13" s="247" t="s">
        <v>817</v>
      </c>
      <c r="F13" s="247" t="s">
        <v>818</v>
      </c>
      <c r="G13" s="247" t="s">
        <v>819</v>
      </c>
      <c r="H13" s="247" t="s">
        <v>787</v>
      </c>
      <c r="I13" s="247" t="s">
        <v>776</v>
      </c>
      <c r="J13" s="247" t="s">
        <v>776</v>
      </c>
      <c r="K13" s="247" t="s">
        <v>820</v>
      </c>
      <c r="L13" s="247" t="s">
        <v>821</v>
      </c>
      <c r="M13" s="247" t="s">
        <v>777</v>
      </c>
      <c r="N13" s="255"/>
    </row>
    <row r="14" spans="1:14" s="236" customFormat="1" ht="26.25" x14ac:dyDescent="0.25">
      <c r="A14" s="245" t="s">
        <v>329</v>
      </c>
      <c r="B14" s="246" t="s">
        <v>41</v>
      </c>
      <c r="C14" s="247" t="s">
        <v>822</v>
      </c>
      <c r="D14" s="247" t="s">
        <v>823</v>
      </c>
      <c r="E14" s="247" t="s">
        <v>824</v>
      </c>
      <c r="F14" s="247" t="s">
        <v>825</v>
      </c>
      <c r="G14" s="247" t="s">
        <v>810</v>
      </c>
      <c r="H14" s="247" t="s">
        <v>826</v>
      </c>
      <c r="I14" s="247" t="s">
        <v>776</v>
      </c>
      <c r="J14" s="247" t="s">
        <v>827</v>
      </c>
      <c r="K14" s="247" t="s">
        <v>828</v>
      </c>
      <c r="L14" s="247" t="s">
        <v>829</v>
      </c>
      <c r="M14" s="247" t="s">
        <v>784</v>
      </c>
      <c r="N14" s="255"/>
    </row>
    <row r="15" spans="1:14" s="236" customFormat="1" x14ac:dyDescent="0.25">
      <c r="A15" s="245" t="s">
        <v>341</v>
      </c>
      <c r="B15" s="246" t="s">
        <v>45</v>
      </c>
      <c r="C15" s="247" t="s">
        <v>830</v>
      </c>
      <c r="D15" s="247" t="s">
        <v>831</v>
      </c>
      <c r="E15" s="247" t="s">
        <v>832</v>
      </c>
      <c r="F15" s="247" t="s">
        <v>833</v>
      </c>
      <c r="G15" s="247" t="s">
        <v>834</v>
      </c>
      <c r="H15" s="247" t="s">
        <v>835</v>
      </c>
      <c r="I15" s="247" t="s">
        <v>776</v>
      </c>
      <c r="J15" s="247" t="s">
        <v>776</v>
      </c>
      <c r="K15" s="247" t="s">
        <v>836</v>
      </c>
      <c r="L15" s="247" t="s">
        <v>837</v>
      </c>
      <c r="M15" s="247" t="s">
        <v>777</v>
      </c>
      <c r="N15" s="255"/>
    </row>
    <row r="16" spans="1:14" s="236" customFormat="1" x14ac:dyDescent="0.25">
      <c r="A16" s="245" t="s">
        <v>353</v>
      </c>
      <c r="B16" s="246" t="s">
        <v>42</v>
      </c>
      <c r="C16" s="247" t="s">
        <v>838</v>
      </c>
      <c r="D16" s="247" t="s">
        <v>281</v>
      </c>
      <c r="E16" s="247" t="s">
        <v>839</v>
      </c>
      <c r="F16" s="247" t="s">
        <v>281</v>
      </c>
      <c r="G16" s="247" t="s">
        <v>840</v>
      </c>
      <c r="H16" s="247" t="s">
        <v>282</v>
      </c>
      <c r="I16" s="247" t="s">
        <v>776</v>
      </c>
      <c r="J16" s="247" t="s">
        <v>776</v>
      </c>
      <c r="K16" s="247" t="s">
        <v>776</v>
      </c>
      <c r="L16" s="247" t="s">
        <v>282</v>
      </c>
      <c r="M16" s="247" t="s">
        <v>777</v>
      </c>
      <c r="N16" s="255"/>
    </row>
    <row r="17" spans="1:14" s="236" customFormat="1" x14ac:dyDescent="0.25">
      <c r="A17" s="245" t="s">
        <v>360</v>
      </c>
      <c r="B17" s="246" t="s">
        <v>43</v>
      </c>
      <c r="C17" s="247" t="s">
        <v>841</v>
      </c>
      <c r="D17" s="247" t="s">
        <v>281</v>
      </c>
      <c r="E17" s="247" t="s">
        <v>842</v>
      </c>
      <c r="F17" s="247" t="s">
        <v>281</v>
      </c>
      <c r="G17" s="247" t="s">
        <v>843</v>
      </c>
      <c r="H17" s="247" t="s">
        <v>282</v>
      </c>
      <c r="I17" s="247" t="s">
        <v>776</v>
      </c>
      <c r="J17" s="247" t="s">
        <v>776</v>
      </c>
      <c r="K17" s="247" t="s">
        <v>776</v>
      </c>
      <c r="L17" s="247" t="s">
        <v>282</v>
      </c>
      <c r="M17" s="247" t="s">
        <v>777</v>
      </c>
      <c r="N17" s="255"/>
    </row>
    <row r="18" spans="1:14" s="236" customFormat="1" x14ac:dyDescent="0.25">
      <c r="A18" s="245" t="s">
        <v>367</v>
      </c>
      <c r="B18" s="246" t="s">
        <v>44</v>
      </c>
      <c r="C18" s="247" t="s">
        <v>844</v>
      </c>
      <c r="D18" s="247" t="s">
        <v>281</v>
      </c>
      <c r="E18" s="247" t="s">
        <v>845</v>
      </c>
      <c r="F18" s="247" t="s">
        <v>281</v>
      </c>
      <c r="G18" s="247" t="s">
        <v>846</v>
      </c>
      <c r="H18" s="247" t="s">
        <v>282</v>
      </c>
      <c r="I18" s="247" t="s">
        <v>847</v>
      </c>
      <c r="J18" s="247" t="s">
        <v>776</v>
      </c>
      <c r="K18" s="247" t="s">
        <v>847</v>
      </c>
      <c r="L18" s="247" t="s">
        <v>282</v>
      </c>
      <c r="M18" s="247" t="s">
        <v>848</v>
      </c>
      <c r="N18" s="255"/>
    </row>
    <row r="19" spans="1:14" s="236" customFormat="1" x14ac:dyDescent="0.25">
      <c r="A19" s="245" t="s">
        <v>369</v>
      </c>
      <c r="B19" s="246" t="s">
        <v>97</v>
      </c>
      <c r="C19" s="247" t="s">
        <v>271</v>
      </c>
      <c r="D19" s="247" t="s">
        <v>849</v>
      </c>
      <c r="E19" s="247" t="s">
        <v>850</v>
      </c>
      <c r="F19" s="247" t="s">
        <v>851</v>
      </c>
      <c r="G19" s="247" t="s">
        <v>852</v>
      </c>
      <c r="H19" s="247" t="s">
        <v>853</v>
      </c>
      <c r="I19" s="247" t="s">
        <v>776</v>
      </c>
      <c r="J19" s="247" t="s">
        <v>776</v>
      </c>
      <c r="K19" s="247" t="s">
        <v>854</v>
      </c>
      <c r="L19" s="247" t="s">
        <v>855</v>
      </c>
      <c r="M19" s="247" t="s">
        <v>777</v>
      </c>
      <c r="N19" s="255"/>
    </row>
    <row r="20" spans="1:14" s="236" customFormat="1" ht="39" x14ac:dyDescent="0.25">
      <c r="A20" s="245" t="s">
        <v>370</v>
      </c>
      <c r="B20" s="246" t="s">
        <v>89</v>
      </c>
      <c r="C20" s="247" t="s">
        <v>856</v>
      </c>
      <c r="D20" s="247" t="s">
        <v>281</v>
      </c>
      <c r="E20" s="247" t="s">
        <v>857</v>
      </c>
      <c r="F20" s="247" t="s">
        <v>387</v>
      </c>
      <c r="G20" s="247" t="s">
        <v>858</v>
      </c>
      <c r="H20" s="247" t="s">
        <v>282</v>
      </c>
      <c r="I20" s="247" t="s">
        <v>776</v>
      </c>
      <c r="J20" s="247" t="s">
        <v>776</v>
      </c>
      <c r="K20" s="247" t="s">
        <v>776</v>
      </c>
      <c r="L20" s="247" t="s">
        <v>282</v>
      </c>
      <c r="M20" s="247" t="s">
        <v>777</v>
      </c>
      <c r="N20" s="255"/>
    </row>
    <row r="21" spans="1:14" s="236" customFormat="1" x14ac:dyDescent="0.25">
      <c r="A21" s="245" t="s">
        <v>376</v>
      </c>
      <c r="B21" s="246" t="s">
        <v>98</v>
      </c>
      <c r="C21" s="247" t="s">
        <v>281</v>
      </c>
      <c r="D21" s="247" t="s">
        <v>859</v>
      </c>
      <c r="E21" s="247" t="s">
        <v>860</v>
      </c>
      <c r="F21" s="247" t="s">
        <v>861</v>
      </c>
      <c r="G21" s="247" t="s">
        <v>282</v>
      </c>
      <c r="H21" s="247" t="s">
        <v>862</v>
      </c>
      <c r="I21" s="247" t="s">
        <v>776</v>
      </c>
      <c r="J21" s="247" t="s">
        <v>863</v>
      </c>
      <c r="K21" s="247" t="s">
        <v>649</v>
      </c>
      <c r="L21" s="247" t="s">
        <v>864</v>
      </c>
      <c r="M21" s="247" t="s">
        <v>865</v>
      </c>
      <c r="N21" s="255"/>
    </row>
    <row r="22" spans="1:14" s="236" customFormat="1" x14ac:dyDescent="0.25">
      <c r="A22" s="245" t="s">
        <v>377</v>
      </c>
      <c r="B22" s="246" t="s">
        <v>46</v>
      </c>
      <c r="C22" s="247" t="s">
        <v>866</v>
      </c>
      <c r="D22" s="247" t="s">
        <v>867</v>
      </c>
      <c r="E22" s="247" t="s">
        <v>868</v>
      </c>
      <c r="F22" s="247" t="s">
        <v>869</v>
      </c>
      <c r="G22" s="247" t="s">
        <v>870</v>
      </c>
      <c r="H22" s="247" t="s">
        <v>871</v>
      </c>
      <c r="I22" s="247" t="s">
        <v>776</v>
      </c>
      <c r="J22" s="247" t="s">
        <v>872</v>
      </c>
      <c r="K22" s="247" t="s">
        <v>873</v>
      </c>
      <c r="L22" s="247" t="s">
        <v>874</v>
      </c>
      <c r="M22" s="247" t="s">
        <v>875</v>
      </c>
      <c r="N22" s="255"/>
    </row>
    <row r="23" spans="1:14" s="236" customFormat="1" x14ac:dyDescent="0.25">
      <c r="A23" s="245" t="s">
        <v>386</v>
      </c>
      <c r="B23" s="246" t="s">
        <v>47</v>
      </c>
      <c r="C23" s="247" t="s">
        <v>876</v>
      </c>
      <c r="D23" s="247" t="s">
        <v>597</v>
      </c>
      <c r="E23" s="247" t="s">
        <v>877</v>
      </c>
      <c r="F23" s="247" t="s">
        <v>878</v>
      </c>
      <c r="G23" s="247" t="s">
        <v>879</v>
      </c>
      <c r="H23" s="247" t="s">
        <v>880</v>
      </c>
      <c r="I23" s="247" t="s">
        <v>776</v>
      </c>
      <c r="J23" s="247" t="s">
        <v>776</v>
      </c>
      <c r="K23" s="247" t="s">
        <v>881</v>
      </c>
      <c r="L23" s="247" t="s">
        <v>882</v>
      </c>
      <c r="M23" s="247" t="s">
        <v>777</v>
      </c>
      <c r="N23" s="255"/>
    </row>
    <row r="24" spans="1:14" s="236" customFormat="1" x14ac:dyDescent="0.25">
      <c r="A24" s="245" t="s">
        <v>393</v>
      </c>
      <c r="B24" s="246" t="s">
        <v>26</v>
      </c>
      <c r="C24" s="247" t="s">
        <v>883</v>
      </c>
      <c r="D24" s="247" t="s">
        <v>884</v>
      </c>
      <c r="E24" s="247" t="s">
        <v>885</v>
      </c>
      <c r="F24" s="247" t="s">
        <v>886</v>
      </c>
      <c r="G24" s="247" t="s">
        <v>887</v>
      </c>
      <c r="H24" s="247" t="s">
        <v>834</v>
      </c>
      <c r="I24" s="247" t="s">
        <v>776</v>
      </c>
      <c r="J24" s="247" t="s">
        <v>776</v>
      </c>
      <c r="K24" s="247" t="s">
        <v>888</v>
      </c>
      <c r="L24" s="247" t="s">
        <v>889</v>
      </c>
      <c r="M24" s="247" t="s">
        <v>777</v>
      </c>
      <c r="N24" s="255"/>
    </row>
    <row r="25" spans="1:14" s="236" customFormat="1" ht="39" x14ac:dyDescent="0.25">
      <c r="A25" s="245" t="s">
        <v>398</v>
      </c>
      <c r="B25" s="246" t="s">
        <v>90</v>
      </c>
      <c r="C25" s="247" t="s">
        <v>890</v>
      </c>
      <c r="D25" s="247" t="s">
        <v>891</v>
      </c>
      <c r="E25" s="247" t="s">
        <v>892</v>
      </c>
      <c r="F25" s="247" t="s">
        <v>893</v>
      </c>
      <c r="G25" s="247" t="s">
        <v>894</v>
      </c>
      <c r="H25" s="247" t="s">
        <v>895</v>
      </c>
      <c r="I25" s="247" t="s">
        <v>776</v>
      </c>
      <c r="J25" s="247" t="s">
        <v>776</v>
      </c>
      <c r="K25" s="247" t="s">
        <v>896</v>
      </c>
      <c r="L25" s="247" t="s">
        <v>897</v>
      </c>
      <c r="M25" s="247" t="s">
        <v>777</v>
      </c>
      <c r="N25" s="255"/>
    </row>
    <row r="26" spans="1:14" s="236" customFormat="1" x14ac:dyDescent="0.25">
      <c r="A26" s="245" t="s">
        <v>408</v>
      </c>
      <c r="B26" s="246" t="s">
        <v>48</v>
      </c>
      <c r="C26" s="247" t="s">
        <v>898</v>
      </c>
      <c r="D26" s="247" t="s">
        <v>899</v>
      </c>
      <c r="E26" s="247" t="s">
        <v>900</v>
      </c>
      <c r="F26" s="247" t="s">
        <v>901</v>
      </c>
      <c r="G26" s="247" t="s">
        <v>902</v>
      </c>
      <c r="H26" s="247" t="s">
        <v>903</v>
      </c>
      <c r="I26" s="247" t="s">
        <v>904</v>
      </c>
      <c r="J26" s="247" t="s">
        <v>776</v>
      </c>
      <c r="K26" s="247" t="s">
        <v>905</v>
      </c>
      <c r="L26" s="247" t="s">
        <v>461</v>
      </c>
      <c r="M26" s="247" t="s">
        <v>906</v>
      </c>
      <c r="N26" s="255"/>
    </row>
    <row r="27" spans="1:14" s="236" customFormat="1" x14ac:dyDescent="0.25">
      <c r="A27" s="245" t="s">
        <v>412</v>
      </c>
      <c r="B27" s="246" t="s">
        <v>49</v>
      </c>
      <c r="C27" s="247" t="s">
        <v>907</v>
      </c>
      <c r="D27" s="247" t="s">
        <v>908</v>
      </c>
      <c r="E27" s="247" t="s">
        <v>909</v>
      </c>
      <c r="F27" s="247" t="s">
        <v>910</v>
      </c>
      <c r="G27" s="247" t="s">
        <v>826</v>
      </c>
      <c r="H27" s="247" t="s">
        <v>911</v>
      </c>
      <c r="I27" s="247" t="s">
        <v>912</v>
      </c>
      <c r="J27" s="247" t="s">
        <v>913</v>
      </c>
      <c r="K27" s="247" t="s">
        <v>914</v>
      </c>
      <c r="L27" s="247" t="s">
        <v>915</v>
      </c>
      <c r="M27" s="247" t="s">
        <v>916</v>
      </c>
      <c r="N27" s="255"/>
    </row>
    <row r="28" spans="1:14" s="236" customFormat="1" x14ac:dyDescent="0.25">
      <c r="A28" s="245" t="s">
        <v>420</v>
      </c>
      <c r="B28" s="246" t="s">
        <v>50</v>
      </c>
      <c r="C28" s="247" t="s">
        <v>917</v>
      </c>
      <c r="D28" s="247" t="s">
        <v>918</v>
      </c>
      <c r="E28" s="247" t="s">
        <v>919</v>
      </c>
      <c r="F28" s="247" t="s">
        <v>920</v>
      </c>
      <c r="G28" s="247" t="s">
        <v>921</v>
      </c>
      <c r="H28" s="247" t="s">
        <v>766</v>
      </c>
      <c r="I28" s="247" t="s">
        <v>922</v>
      </c>
      <c r="J28" s="247" t="s">
        <v>776</v>
      </c>
      <c r="K28" s="247" t="s">
        <v>923</v>
      </c>
      <c r="L28" s="247" t="s">
        <v>924</v>
      </c>
      <c r="M28" s="247" t="s">
        <v>474</v>
      </c>
      <c r="N28" s="255"/>
    </row>
    <row r="29" spans="1:14" s="236" customFormat="1" x14ac:dyDescent="0.25">
      <c r="A29" s="245" t="s">
        <v>424</v>
      </c>
      <c r="B29" s="246" t="s">
        <v>51</v>
      </c>
      <c r="C29" s="247" t="s">
        <v>925</v>
      </c>
      <c r="D29" s="247" t="s">
        <v>638</v>
      </c>
      <c r="E29" s="247" t="s">
        <v>926</v>
      </c>
      <c r="F29" s="247" t="s">
        <v>927</v>
      </c>
      <c r="G29" s="247" t="s">
        <v>928</v>
      </c>
      <c r="H29" s="247" t="s">
        <v>929</v>
      </c>
      <c r="I29" s="247" t="s">
        <v>930</v>
      </c>
      <c r="J29" s="247" t="s">
        <v>776</v>
      </c>
      <c r="K29" s="247" t="s">
        <v>931</v>
      </c>
      <c r="L29" s="247" t="s">
        <v>932</v>
      </c>
      <c r="M29" s="247" t="s">
        <v>933</v>
      </c>
      <c r="N29" s="255"/>
    </row>
    <row r="30" spans="1:14" s="236" customFormat="1" x14ac:dyDescent="0.25">
      <c r="A30" s="245" t="s">
        <v>425</v>
      </c>
      <c r="B30" s="246" t="s">
        <v>52</v>
      </c>
      <c r="C30" s="247" t="s">
        <v>934</v>
      </c>
      <c r="D30" s="247" t="s">
        <v>935</v>
      </c>
      <c r="E30" s="247" t="s">
        <v>936</v>
      </c>
      <c r="F30" s="247" t="s">
        <v>937</v>
      </c>
      <c r="G30" s="247" t="s">
        <v>938</v>
      </c>
      <c r="H30" s="247" t="s">
        <v>939</v>
      </c>
      <c r="I30" s="247" t="s">
        <v>940</v>
      </c>
      <c r="J30" s="247" t="s">
        <v>941</v>
      </c>
      <c r="K30" s="247" t="s">
        <v>942</v>
      </c>
      <c r="L30" s="247" t="s">
        <v>943</v>
      </c>
      <c r="M30" s="247" t="s">
        <v>944</v>
      </c>
      <c r="N30" s="255"/>
    </row>
    <row r="31" spans="1:14" s="236" customFormat="1" x14ac:dyDescent="0.25">
      <c r="A31" s="245" t="s">
        <v>426</v>
      </c>
      <c r="B31" s="246" t="s">
        <v>53</v>
      </c>
      <c r="C31" s="247" t="s">
        <v>945</v>
      </c>
      <c r="D31" s="247" t="s">
        <v>946</v>
      </c>
      <c r="E31" s="247" t="s">
        <v>947</v>
      </c>
      <c r="F31" s="247" t="s">
        <v>948</v>
      </c>
      <c r="G31" s="247" t="s">
        <v>949</v>
      </c>
      <c r="H31" s="247" t="s">
        <v>950</v>
      </c>
      <c r="I31" s="247" t="s">
        <v>951</v>
      </c>
      <c r="J31" s="247" t="s">
        <v>952</v>
      </c>
      <c r="K31" s="247" t="s">
        <v>953</v>
      </c>
      <c r="L31" s="247" t="s">
        <v>954</v>
      </c>
      <c r="M31" s="247" t="s">
        <v>955</v>
      </c>
      <c r="N31" s="255"/>
    </row>
    <row r="32" spans="1:14" s="236" customFormat="1" x14ac:dyDescent="0.25">
      <c r="A32" s="245" t="s">
        <v>427</v>
      </c>
      <c r="B32" s="246" t="s">
        <v>54</v>
      </c>
      <c r="C32" s="247" t="s">
        <v>956</v>
      </c>
      <c r="D32" s="247" t="s">
        <v>957</v>
      </c>
      <c r="E32" s="247" t="s">
        <v>958</v>
      </c>
      <c r="F32" s="247" t="s">
        <v>959</v>
      </c>
      <c r="G32" s="247" t="s">
        <v>960</v>
      </c>
      <c r="H32" s="247" t="s">
        <v>961</v>
      </c>
      <c r="I32" s="247" t="s">
        <v>962</v>
      </c>
      <c r="J32" s="247" t="s">
        <v>776</v>
      </c>
      <c r="K32" s="247" t="s">
        <v>963</v>
      </c>
      <c r="L32" s="247" t="s">
        <v>964</v>
      </c>
      <c r="M32" s="247" t="s">
        <v>777</v>
      </c>
      <c r="N32" s="255"/>
    </row>
    <row r="33" spans="1:14" s="236" customFormat="1" x14ac:dyDescent="0.25">
      <c r="A33" s="245" t="s">
        <v>435</v>
      </c>
      <c r="B33" s="246" t="s">
        <v>55</v>
      </c>
      <c r="C33" s="247" t="s">
        <v>965</v>
      </c>
      <c r="D33" s="247" t="s">
        <v>665</v>
      </c>
      <c r="E33" s="247" t="s">
        <v>966</v>
      </c>
      <c r="F33" s="247" t="s">
        <v>788</v>
      </c>
      <c r="G33" s="247" t="s">
        <v>967</v>
      </c>
      <c r="H33" s="247" t="s">
        <v>968</v>
      </c>
      <c r="I33" s="247" t="s">
        <v>969</v>
      </c>
      <c r="J33" s="247" t="s">
        <v>776</v>
      </c>
      <c r="K33" s="247" t="s">
        <v>970</v>
      </c>
      <c r="L33" s="247" t="s">
        <v>971</v>
      </c>
      <c r="M33" s="247" t="s">
        <v>972</v>
      </c>
      <c r="N33" s="255"/>
    </row>
    <row r="34" spans="1:14" s="236" customFormat="1" x14ac:dyDescent="0.25">
      <c r="A34" s="245" t="s">
        <v>438</v>
      </c>
      <c r="B34" s="246" t="s">
        <v>56</v>
      </c>
      <c r="C34" s="247" t="s">
        <v>973</v>
      </c>
      <c r="D34" s="247" t="s">
        <v>597</v>
      </c>
      <c r="E34" s="247" t="s">
        <v>974</v>
      </c>
      <c r="F34" s="247" t="s">
        <v>975</v>
      </c>
      <c r="G34" s="247" t="s">
        <v>976</v>
      </c>
      <c r="H34" s="247" t="s">
        <v>977</v>
      </c>
      <c r="I34" s="247" t="s">
        <v>978</v>
      </c>
      <c r="J34" s="247" t="s">
        <v>979</v>
      </c>
      <c r="K34" s="247" t="s">
        <v>980</v>
      </c>
      <c r="L34" s="247" t="s">
        <v>981</v>
      </c>
      <c r="M34" s="247" t="s">
        <v>982</v>
      </c>
      <c r="N34" s="255"/>
    </row>
    <row r="35" spans="1:14" s="236" customFormat="1" x14ac:dyDescent="0.25">
      <c r="A35" s="245" t="s">
        <v>439</v>
      </c>
      <c r="B35" s="246" t="s">
        <v>57</v>
      </c>
      <c r="C35" s="247" t="s">
        <v>983</v>
      </c>
      <c r="D35" s="247" t="s">
        <v>984</v>
      </c>
      <c r="E35" s="247" t="s">
        <v>985</v>
      </c>
      <c r="F35" s="247" t="s">
        <v>986</v>
      </c>
      <c r="G35" s="247" t="s">
        <v>987</v>
      </c>
      <c r="H35" s="247" t="s">
        <v>862</v>
      </c>
      <c r="I35" s="247" t="s">
        <v>988</v>
      </c>
      <c r="J35" s="247" t="s">
        <v>863</v>
      </c>
      <c r="K35" s="247" t="s">
        <v>989</v>
      </c>
      <c r="L35" s="247" t="s">
        <v>990</v>
      </c>
      <c r="M35" s="247" t="s">
        <v>991</v>
      </c>
      <c r="N35" s="255"/>
    </row>
    <row r="36" spans="1:14" s="236" customFormat="1" x14ac:dyDescent="0.25">
      <c r="A36" s="245" t="s">
        <v>442</v>
      </c>
      <c r="B36" s="246" t="s">
        <v>58</v>
      </c>
      <c r="C36" s="247" t="s">
        <v>925</v>
      </c>
      <c r="D36" s="247" t="s">
        <v>992</v>
      </c>
      <c r="E36" s="247" t="s">
        <v>993</v>
      </c>
      <c r="F36" s="247" t="s">
        <v>994</v>
      </c>
      <c r="G36" s="247" t="s">
        <v>995</v>
      </c>
      <c r="H36" s="247" t="s">
        <v>996</v>
      </c>
      <c r="I36" s="247" t="s">
        <v>776</v>
      </c>
      <c r="J36" s="247" t="s">
        <v>282</v>
      </c>
      <c r="K36" s="247" t="s">
        <v>997</v>
      </c>
      <c r="L36" s="247" t="s">
        <v>282</v>
      </c>
      <c r="M36" s="247" t="s">
        <v>998</v>
      </c>
      <c r="N36" s="255"/>
    </row>
    <row r="37" spans="1:14" s="236" customFormat="1" x14ac:dyDescent="0.25">
      <c r="A37" s="245" t="s">
        <v>446</v>
      </c>
      <c r="B37" s="246" t="s">
        <v>59</v>
      </c>
      <c r="C37" s="247" t="s">
        <v>999</v>
      </c>
      <c r="D37" s="247" t="s">
        <v>1000</v>
      </c>
      <c r="E37" s="247" t="s">
        <v>1001</v>
      </c>
      <c r="F37" s="247" t="s">
        <v>1002</v>
      </c>
      <c r="G37" s="247" t="s">
        <v>1003</v>
      </c>
      <c r="H37" s="247" t="s">
        <v>1004</v>
      </c>
      <c r="I37" s="247" t="s">
        <v>1005</v>
      </c>
      <c r="J37" s="247" t="s">
        <v>776</v>
      </c>
      <c r="K37" s="247" t="s">
        <v>1006</v>
      </c>
      <c r="L37" s="247" t="s">
        <v>1007</v>
      </c>
      <c r="M37" s="247" t="s">
        <v>1008</v>
      </c>
      <c r="N37" s="255"/>
    </row>
    <row r="38" spans="1:14" s="236" customFormat="1" x14ac:dyDescent="0.25">
      <c r="A38" s="245" t="s">
        <v>452</v>
      </c>
      <c r="B38" s="246" t="s">
        <v>60</v>
      </c>
      <c r="C38" s="247" t="s">
        <v>1009</v>
      </c>
      <c r="D38" s="247" t="s">
        <v>984</v>
      </c>
      <c r="E38" s="247" t="s">
        <v>1010</v>
      </c>
      <c r="F38" s="247" t="s">
        <v>1011</v>
      </c>
      <c r="G38" s="247" t="s">
        <v>1012</v>
      </c>
      <c r="H38" s="247" t="s">
        <v>810</v>
      </c>
      <c r="I38" s="247" t="s">
        <v>1013</v>
      </c>
      <c r="J38" s="247" t="s">
        <v>776</v>
      </c>
      <c r="K38" s="247" t="s">
        <v>1014</v>
      </c>
      <c r="L38" s="247" t="s">
        <v>889</v>
      </c>
      <c r="M38" s="247" t="s">
        <v>1015</v>
      </c>
      <c r="N38" s="255"/>
    </row>
    <row r="39" spans="1:14" s="236" customFormat="1" x14ac:dyDescent="0.25">
      <c r="A39" s="245" t="s">
        <v>460</v>
      </c>
      <c r="B39" s="246" t="s">
        <v>61</v>
      </c>
      <c r="C39" s="247" t="s">
        <v>850</v>
      </c>
      <c r="D39" s="247" t="s">
        <v>1016</v>
      </c>
      <c r="E39" s="247" t="s">
        <v>1017</v>
      </c>
      <c r="F39" s="247" t="s">
        <v>1018</v>
      </c>
      <c r="G39" s="247" t="s">
        <v>1019</v>
      </c>
      <c r="H39" s="247" t="s">
        <v>1020</v>
      </c>
      <c r="I39" s="247" t="s">
        <v>1021</v>
      </c>
      <c r="J39" s="247" t="s">
        <v>1022</v>
      </c>
      <c r="K39" s="247" t="s">
        <v>1023</v>
      </c>
      <c r="L39" s="247" t="s">
        <v>1024</v>
      </c>
      <c r="M39" s="247" t="s">
        <v>1025</v>
      </c>
      <c r="N39" s="255"/>
    </row>
    <row r="40" spans="1:14" s="236" customFormat="1" x14ac:dyDescent="0.25">
      <c r="A40" s="245" t="s">
        <v>464</v>
      </c>
      <c r="B40" s="246" t="s">
        <v>62</v>
      </c>
      <c r="C40" s="247" t="s">
        <v>1026</v>
      </c>
      <c r="D40" s="247" t="s">
        <v>1027</v>
      </c>
      <c r="E40" s="247" t="s">
        <v>1028</v>
      </c>
      <c r="F40" s="247" t="s">
        <v>1029</v>
      </c>
      <c r="G40" s="247" t="s">
        <v>1030</v>
      </c>
      <c r="H40" s="247" t="s">
        <v>1031</v>
      </c>
      <c r="I40" s="247" t="s">
        <v>1032</v>
      </c>
      <c r="J40" s="247" t="s">
        <v>1033</v>
      </c>
      <c r="K40" s="247" t="s">
        <v>1034</v>
      </c>
      <c r="L40" s="247" t="s">
        <v>1035</v>
      </c>
      <c r="M40" s="247" t="s">
        <v>1036</v>
      </c>
      <c r="N40" s="255"/>
    </row>
    <row r="41" spans="1:14" s="236" customFormat="1" x14ac:dyDescent="0.25">
      <c r="A41" s="245" t="s">
        <v>467</v>
      </c>
      <c r="B41" s="246" t="s">
        <v>63</v>
      </c>
      <c r="C41" s="247" t="s">
        <v>1037</v>
      </c>
      <c r="D41" s="247" t="s">
        <v>1038</v>
      </c>
      <c r="E41" s="247" t="s">
        <v>1039</v>
      </c>
      <c r="F41" s="247" t="s">
        <v>1040</v>
      </c>
      <c r="G41" s="247" t="s">
        <v>1041</v>
      </c>
      <c r="H41" s="247" t="s">
        <v>1042</v>
      </c>
      <c r="I41" s="247" t="s">
        <v>1043</v>
      </c>
      <c r="J41" s="247" t="s">
        <v>776</v>
      </c>
      <c r="K41" s="247" t="s">
        <v>1044</v>
      </c>
      <c r="L41" s="247" t="s">
        <v>1045</v>
      </c>
      <c r="M41" s="247" t="s">
        <v>1046</v>
      </c>
      <c r="N41" s="255"/>
    </row>
    <row r="42" spans="1:14" s="236" customFormat="1" x14ac:dyDescent="0.25">
      <c r="A42" s="245" t="s">
        <v>471</v>
      </c>
      <c r="B42" s="246" t="s">
        <v>27</v>
      </c>
      <c r="C42" s="247" t="s">
        <v>1047</v>
      </c>
      <c r="D42" s="247" t="s">
        <v>1048</v>
      </c>
      <c r="E42" s="247" t="s">
        <v>1049</v>
      </c>
      <c r="F42" s="247" t="s">
        <v>1050</v>
      </c>
      <c r="G42" s="247" t="s">
        <v>1051</v>
      </c>
      <c r="H42" s="247" t="s">
        <v>1052</v>
      </c>
      <c r="I42" s="247" t="s">
        <v>1053</v>
      </c>
      <c r="J42" s="247" t="s">
        <v>1054</v>
      </c>
      <c r="K42" s="247" t="s">
        <v>1055</v>
      </c>
      <c r="L42" s="247" t="s">
        <v>1056</v>
      </c>
      <c r="M42" s="247" t="s">
        <v>1057</v>
      </c>
      <c r="N42" s="255"/>
    </row>
    <row r="43" spans="1:14" s="236" customFormat="1" x14ac:dyDescent="0.25">
      <c r="A43" s="245" t="s">
        <v>475</v>
      </c>
      <c r="B43" s="246" t="s">
        <v>64</v>
      </c>
      <c r="C43" s="247" t="s">
        <v>1058</v>
      </c>
      <c r="D43" s="247" t="s">
        <v>1059</v>
      </c>
      <c r="E43" s="247" t="s">
        <v>1060</v>
      </c>
      <c r="F43" s="247" t="s">
        <v>1061</v>
      </c>
      <c r="G43" s="247" t="s">
        <v>1062</v>
      </c>
      <c r="H43" s="247" t="s">
        <v>703</v>
      </c>
      <c r="I43" s="247" t="s">
        <v>1063</v>
      </c>
      <c r="J43" s="247" t="s">
        <v>1064</v>
      </c>
      <c r="K43" s="247" t="s">
        <v>1065</v>
      </c>
      <c r="L43" s="247" t="s">
        <v>1066</v>
      </c>
      <c r="M43" s="247" t="s">
        <v>1067</v>
      </c>
      <c r="N43" s="255"/>
    </row>
    <row r="44" spans="1:14" s="236" customFormat="1" x14ac:dyDescent="0.25">
      <c r="A44" s="245" t="s">
        <v>481</v>
      </c>
      <c r="B44" s="246" t="s">
        <v>65</v>
      </c>
      <c r="C44" s="247" t="s">
        <v>1068</v>
      </c>
      <c r="D44" s="247" t="s">
        <v>1069</v>
      </c>
      <c r="E44" s="247" t="s">
        <v>1070</v>
      </c>
      <c r="F44" s="247" t="s">
        <v>1071</v>
      </c>
      <c r="G44" s="247" t="s">
        <v>1012</v>
      </c>
      <c r="H44" s="247" t="s">
        <v>703</v>
      </c>
      <c r="I44" s="247" t="s">
        <v>1013</v>
      </c>
      <c r="J44" s="247" t="s">
        <v>1064</v>
      </c>
      <c r="K44" s="247" t="s">
        <v>1072</v>
      </c>
      <c r="L44" s="247" t="s">
        <v>1073</v>
      </c>
      <c r="M44" s="247" t="s">
        <v>1074</v>
      </c>
      <c r="N44" s="255"/>
    </row>
    <row r="45" spans="1:14" s="236" customFormat="1" x14ac:dyDescent="0.25">
      <c r="A45" s="245" t="s">
        <v>490</v>
      </c>
      <c r="B45" s="246" t="s">
        <v>66</v>
      </c>
      <c r="C45" s="247" t="s">
        <v>1075</v>
      </c>
      <c r="D45" s="247" t="s">
        <v>1076</v>
      </c>
      <c r="E45" s="247" t="s">
        <v>1077</v>
      </c>
      <c r="F45" s="247" t="s">
        <v>1078</v>
      </c>
      <c r="G45" s="247" t="s">
        <v>1079</v>
      </c>
      <c r="H45" s="247" t="s">
        <v>1080</v>
      </c>
      <c r="I45" s="247" t="s">
        <v>1081</v>
      </c>
      <c r="J45" s="247" t="s">
        <v>776</v>
      </c>
      <c r="K45" s="247" t="s">
        <v>1082</v>
      </c>
      <c r="L45" s="247" t="s">
        <v>500</v>
      </c>
      <c r="M45" s="247" t="s">
        <v>1083</v>
      </c>
      <c r="N45" s="255"/>
    </row>
    <row r="46" spans="1:14" s="236" customFormat="1" x14ac:dyDescent="0.25">
      <c r="A46" s="245" t="s">
        <v>493</v>
      </c>
      <c r="B46" s="246" t="s">
        <v>67</v>
      </c>
      <c r="C46" s="247" t="s">
        <v>1084</v>
      </c>
      <c r="D46" s="247" t="s">
        <v>1085</v>
      </c>
      <c r="E46" s="247" t="s">
        <v>1086</v>
      </c>
      <c r="F46" s="247" t="s">
        <v>1087</v>
      </c>
      <c r="G46" s="247" t="s">
        <v>1088</v>
      </c>
      <c r="H46" s="247" t="s">
        <v>1089</v>
      </c>
      <c r="I46" s="247" t="s">
        <v>1090</v>
      </c>
      <c r="J46" s="247" t="s">
        <v>1091</v>
      </c>
      <c r="K46" s="247" t="s">
        <v>1092</v>
      </c>
      <c r="L46" s="247" t="s">
        <v>1093</v>
      </c>
      <c r="M46" s="247" t="s">
        <v>1094</v>
      </c>
      <c r="N46" s="255"/>
    </row>
    <row r="47" spans="1:14" s="236" customFormat="1" x14ac:dyDescent="0.25">
      <c r="A47" s="245" t="s">
        <v>499</v>
      </c>
      <c r="B47" s="246" t="s">
        <v>68</v>
      </c>
      <c r="C47" s="247" t="s">
        <v>1095</v>
      </c>
      <c r="D47" s="247" t="s">
        <v>1027</v>
      </c>
      <c r="E47" s="247" t="s">
        <v>1096</v>
      </c>
      <c r="F47" s="247" t="s">
        <v>1097</v>
      </c>
      <c r="G47" s="247" t="s">
        <v>1098</v>
      </c>
      <c r="H47" s="247" t="s">
        <v>1099</v>
      </c>
      <c r="I47" s="247" t="s">
        <v>1100</v>
      </c>
      <c r="J47" s="247" t="s">
        <v>1101</v>
      </c>
      <c r="K47" s="247" t="s">
        <v>1102</v>
      </c>
      <c r="L47" s="247" t="s">
        <v>1103</v>
      </c>
      <c r="M47" s="247" t="s">
        <v>489</v>
      </c>
      <c r="N47" s="255"/>
    </row>
    <row r="48" spans="1:14" s="236" customFormat="1" x14ac:dyDescent="0.25">
      <c r="A48" s="245" t="s">
        <v>502</v>
      </c>
      <c r="B48" s="246" t="s">
        <v>69</v>
      </c>
      <c r="C48" s="247" t="s">
        <v>1104</v>
      </c>
      <c r="D48" s="247" t="s">
        <v>1105</v>
      </c>
      <c r="E48" s="247" t="s">
        <v>1106</v>
      </c>
      <c r="F48" s="247" t="s">
        <v>1107</v>
      </c>
      <c r="G48" s="247" t="s">
        <v>1108</v>
      </c>
      <c r="H48" s="247" t="s">
        <v>1109</v>
      </c>
      <c r="I48" s="247" t="s">
        <v>1110</v>
      </c>
      <c r="J48" s="247" t="s">
        <v>1111</v>
      </c>
      <c r="K48" s="247" t="s">
        <v>1112</v>
      </c>
      <c r="L48" s="247" t="s">
        <v>1113</v>
      </c>
      <c r="M48" s="247" t="s">
        <v>1114</v>
      </c>
      <c r="N48" s="255"/>
    </row>
    <row r="49" spans="1:14" s="236" customFormat="1" x14ac:dyDescent="0.25">
      <c r="A49" s="245" t="s">
        <v>509</v>
      </c>
      <c r="B49" s="246" t="s">
        <v>70</v>
      </c>
      <c r="C49" s="247" t="s">
        <v>1115</v>
      </c>
      <c r="D49" s="247" t="s">
        <v>1116</v>
      </c>
      <c r="E49" s="247" t="s">
        <v>1117</v>
      </c>
      <c r="F49" s="247" t="s">
        <v>1118</v>
      </c>
      <c r="G49" s="247" t="s">
        <v>1119</v>
      </c>
      <c r="H49" s="247" t="s">
        <v>1120</v>
      </c>
      <c r="I49" s="247" t="s">
        <v>1121</v>
      </c>
      <c r="J49" s="247" t="s">
        <v>776</v>
      </c>
      <c r="K49" s="247" t="s">
        <v>1122</v>
      </c>
      <c r="L49" s="247" t="s">
        <v>1123</v>
      </c>
      <c r="M49" s="247" t="s">
        <v>1124</v>
      </c>
      <c r="N49" s="255"/>
    </row>
    <row r="50" spans="1:14" s="236" customFormat="1" x14ac:dyDescent="0.25">
      <c r="A50" s="245" t="s">
        <v>514</v>
      </c>
      <c r="B50" s="246" t="s">
        <v>71</v>
      </c>
      <c r="C50" s="247" t="s">
        <v>1125</v>
      </c>
      <c r="D50" s="247" t="s">
        <v>1126</v>
      </c>
      <c r="E50" s="247" t="s">
        <v>1127</v>
      </c>
      <c r="F50" s="247" t="s">
        <v>1128</v>
      </c>
      <c r="G50" s="247" t="s">
        <v>1012</v>
      </c>
      <c r="H50" s="247" t="s">
        <v>1129</v>
      </c>
      <c r="I50" s="247" t="s">
        <v>1013</v>
      </c>
      <c r="J50" s="247" t="s">
        <v>776</v>
      </c>
      <c r="K50" s="247" t="s">
        <v>1130</v>
      </c>
      <c r="L50" s="247" t="s">
        <v>1131</v>
      </c>
      <c r="M50" s="247" t="s">
        <v>1132</v>
      </c>
      <c r="N50" s="255"/>
    </row>
    <row r="51" spans="1:14" s="236" customFormat="1" x14ac:dyDescent="0.25">
      <c r="A51" s="245" t="s">
        <v>515</v>
      </c>
      <c r="B51" s="246" t="s">
        <v>72</v>
      </c>
      <c r="C51" s="247" t="s">
        <v>1133</v>
      </c>
      <c r="D51" s="247" t="s">
        <v>1134</v>
      </c>
      <c r="E51" s="247" t="s">
        <v>1135</v>
      </c>
      <c r="F51" s="247" t="s">
        <v>1136</v>
      </c>
      <c r="G51" s="247" t="s">
        <v>968</v>
      </c>
      <c r="H51" s="247" t="s">
        <v>1137</v>
      </c>
      <c r="I51" s="247" t="s">
        <v>776</v>
      </c>
      <c r="J51" s="247" t="s">
        <v>1138</v>
      </c>
      <c r="K51" s="247" t="s">
        <v>1139</v>
      </c>
      <c r="L51" s="247" t="s">
        <v>1140</v>
      </c>
      <c r="M51" s="247" t="s">
        <v>1141</v>
      </c>
      <c r="N51" s="255"/>
    </row>
    <row r="52" spans="1:14" s="236" customFormat="1" x14ac:dyDescent="0.25">
      <c r="A52" s="245" t="s">
        <v>518</v>
      </c>
      <c r="B52" s="246" t="s">
        <v>73</v>
      </c>
      <c r="C52" s="247" t="s">
        <v>1142</v>
      </c>
      <c r="D52" s="247" t="s">
        <v>1143</v>
      </c>
      <c r="E52" s="247" t="s">
        <v>1144</v>
      </c>
      <c r="F52" s="247" t="s">
        <v>1145</v>
      </c>
      <c r="G52" s="247" t="s">
        <v>1146</v>
      </c>
      <c r="H52" s="247" t="s">
        <v>1147</v>
      </c>
      <c r="I52" s="247" t="s">
        <v>1148</v>
      </c>
      <c r="J52" s="247" t="s">
        <v>1149</v>
      </c>
      <c r="K52" s="247" t="s">
        <v>1150</v>
      </c>
      <c r="L52" s="247" t="s">
        <v>1151</v>
      </c>
      <c r="M52" s="247" t="s">
        <v>1152</v>
      </c>
      <c r="N52" s="255"/>
    </row>
    <row r="53" spans="1:14" s="236" customFormat="1" x14ac:dyDescent="0.25">
      <c r="A53" s="245" t="s">
        <v>521</v>
      </c>
      <c r="B53" s="246" t="s">
        <v>74</v>
      </c>
      <c r="C53" s="247" t="s">
        <v>1153</v>
      </c>
      <c r="D53" s="247" t="s">
        <v>1154</v>
      </c>
      <c r="E53" s="247" t="s">
        <v>1155</v>
      </c>
      <c r="F53" s="247" t="s">
        <v>1156</v>
      </c>
      <c r="G53" s="247" t="s">
        <v>1031</v>
      </c>
      <c r="H53" s="247" t="s">
        <v>1157</v>
      </c>
      <c r="I53" s="247" t="s">
        <v>1158</v>
      </c>
      <c r="J53" s="247" t="s">
        <v>1159</v>
      </c>
      <c r="K53" s="247" t="s">
        <v>1160</v>
      </c>
      <c r="L53" s="247" t="s">
        <v>1161</v>
      </c>
      <c r="M53" s="247" t="s">
        <v>306</v>
      </c>
      <c r="N53" s="255"/>
    </row>
    <row r="54" spans="1:14" s="236" customFormat="1" x14ac:dyDescent="0.25">
      <c r="A54" s="245" t="s">
        <v>523</v>
      </c>
      <c r="B54" s="246" t="s">
        <v>75</v>
      </c>
      <c r="C54" s="247" t="s">
        <v>1162</v>
      </c>
      <c r="D54" s="247" t="s">
        <v>1163</v>
      </c>
      <c r="E54" s="247" t="s">
        <v>1164</v>
      </c>
      <c r="F54" s="247" t="s">
        <v>1165</v>
      </c>
      <c r="G54" s="247" t="s">
        <v>1166</v>
      </c>
      <c r="H54" s="247" t="s">
        <v>1167</v>
      </c>
      <c r="I54" s="247" t="s">
        <v>1168</v>
      </c>
      <c r="J54" s="247" t="s">
        <v>1169</v>
      </c>
      <c r="K54" s="247" t="s">
        <v>1170</v>
      </c>
      <c r="L54" s="247" t="s">
        <v>1171</v>
      </c>
      <c r="M54" s="247" t="s">
        <v>1172</v>
      </c>
      <c r="N54" s="255"/>
    </row>
    <row r="55" spans="1:14" s="236" customFormat="1" x14ac:dyDescent="0.25">
      <c r="A55" s="245" t="s">
        <v>527</v>
      </c>
      <c r="B55" s="246" t="s">
        <v>76</v>
      </c>
      <c r="C55" s="247" t="s">
        <v>1173</v>
      </c>
      <c r="D55" s="247" t="s">
        <v>1174</v>
      </c>
      <c r="E55" s="247" t="s">
        <v>1175</v>
      </c>
      <c r="F55" s="247" t="s">
        <v>1176</v>
      </c>
      <c r="G55" s="247" t="s">
        <v>1177</v>
      </c>
      <c r="H55" s="247" t="s">
        <v>1178</v>
      </c>
      <c r="I55" s="247" t="s">
        <v>1179</v>
      </c>
      <c r="J55" s="247" t="s">
        <v>1180</v>
      </c>
      <c r="K55" s="247" t="s">
        <v>1181</v>
      </c>
      <c r="L55" s="247" t="s">
        <v>1182</v>
      </c>
      <c r="M55" s="247" t="s">
        <v>1183</v>
      </c>
      <c r="N55" s="255"/>
    </row>
    <row r="56" spans="1:14" s="236" customFormat="1" x14ac:dyDescent="0.25">
      <c r="A56" s="245" t="s">
        <v>530</v>
      </c>
      <c r="B56" s="246" t="s">
        <v>77</v>
      </c>
      <c r="C56" s="247" t="s">
        <v>1184</v>
      </c>
      <c r="D56" s="247" t="s">
        <v>1185</v>
      </c>
      <c r="E56" s="247" t="s">
        <v>1186</v>
      </c>
      <c r="F56" s="247" t="s">
        <v>1187</v>
      </c>
      <c r="G56" s="247" t="s">
        <v>1188</v>
      </c>
      <c r="H56" s="247" t="s">
        <v>1189</v>
      </c>
      <c r="I56" s="247" t="s">
        <v>1190</v>
      </c>
      <c r="J56" s="247" t="s">
        <v>1191</v>
      </c>
      <c r="K56" s="247" t="s">
        <v>1192</v>
      </c>
      <c r="L56" s="247" t="s">
        <v>1193</v>
      </c>
      <c r="M56" s="247" t="s">
        <v>1194</v>
      </c>
      <c r="N56" s="255"/>
    </row>
    <row r="57" spans="1:14" s="236" customFormat="1" x14ac:dyDescent="0.25">
      <c r="A57" s="245" t="s">
        <v>534</v>
      </c>
      <c r="B57" s="246" t="s">
        <v>78</v>
      </c>
      <c r="C57" s="247" t="s">
        <v>1195</v>
      </c>
      <c r="D57" s="247" t="s">
        <v>1076</v>
      </c>
      <c r="E57" s="247" t="s">
        <v>1196</v>
      </c>
      <c r="F57" s="247" t="s">
        <v>1197</v>
      </c>
      <c r="G57" s="247" t="s">
        <v>1198</v>
      </c>
      <c r="H57" s="247" t="s">
        <v>1199</v>
      </c>
      <c r="I57" s="247" t="s">
        <v>282</v>
      </c>
      <c r="J57" s="247" t="s">
        <v>1200</v>
      </c>
      <c r="K57" s="247" t="s">
        <v>282</v>
      </c>
      <c r="L57" s="247" t="s">
        <v>1201</v>
      </c>
      <c r="M57" s="247" t="s">
        <v>664</v>
      </c>
      <c r="N57" s="255"/>
    </row>
    <row r="58" spans="1:14" s="236" customFormat="1" x14ac:dyDescent="0.25">
      <c r="A58" s="245" t="s">
        <v>537</v>
      </c>
      <c r="B58" s="246" t="s">
        <v>79</v>
      </c>
      <c r="C58" s="247" t="s">
        <v>1202</v>
      </c>
      <c r="D58" s="247" t="s">
        <v>1203</v>
      </c>
      <c r="E58" s="247" t="s">
        <v>1204</v>
      </c>
      <c r="F58" s="247" t="s">
        <v>1205</v>
      </c>
      <c r="G58" s="247" t="s">
        <v>1206</v>
      </c>
      <c r="H58" s="247" t="s">
        <v>1207</v>
      </c>
      <c r="I58" s="247" t="s">
        <v>1208</v>
      </c>
      <c r="J58" s="247" t="s">
        <v>776</v>
      </c>
      <c r="K58" s="247" t="s">
        <v>1209</v>
      </c>
      <c r="L58" s="247" t="s">
        <v>1210</v>
      </c>
      <c r="M58" s="247" t="s">
        <v>1211</v>
      </c>
      <c r="N58" s="255"/>
    </row>
    <row r="59" spans="1:14" s="236" customFormat="1" ht="26.25" x14ac:dyDescent="0.25">
      <c r="A59" s="245" t="s">
        <v>543</v>
      </c>
      <c r="B59" s="246" t="s">
        <v>80</v>
      </c>
      <c r="C59" s="247" t="s">
        <v>1212</v>
      </c>
      <c r="D59" s="247" t="s">
        <v>299</v>
      </c>
      <c r="E59" s="247" t="s">
        <v>1213</v>
      </c>
      <c r="F59" s="247" t="s">
        <v>1214</v>
      </c>
      <c r="G59" s="247" t="s">
        <v>1215</v>
      </c>
      <c r="H59" s="247" t="s">
        <v>1216</v>
      </c>
      <c r="I59" s="247" t="s">
        <v>776</v>
      </c>
      <c r="J59" s="247" t="s">
        <v>776</v>
      </c>
      <c r="K59" s="247" t="s">
        <v>1217</v>
      </c>
      <c r="L59" s="247" t="s">
        <v>1218</v>
      </c>
      <c r="M59" s="247" t="s">
        <v>777</v>
      </c>
      <c r="N59" s="255"/>
    </row>
    <row r="60" spans="1:14" s="236" customFormat="1" ht="26.25" x14ac:dyDescent="0.25">
      <c r="A60" s="245" t="s">
        <v>546</v>
      </c>
      <c r="B60" s="246" t="s">
        <v>81</v>
      </c>
      <c r="C60" s="247" t="s">
        <v>1219</v>
      </c>
      <c r="D60" s="247" t="s">
        <v>286</v>
      </c>
      <c r="E60" s="247" t="s">
        <v>1220</v>
      </c>
      <c r="F60" s="247" t="s">
        <v>1221</v>
      </c>
      <c r="G60" s="247" t="s">
        <v>1222</v>
      </c>
      <c r="H60" s="247" t="s">
        <v>469</v>
      </c>
      <c r="I60" s="247" t="s">
        <v>1223</v>
      </c>
      <c r="J60" s="247" t="s">
        <v>1224</v>
      </c>
      <c r="K60" s="247" t="s">
        <v>1225</v>
      </c>
      <c r="L60" s="247" t="s">
        <v>1226</v>
      </c>
      <c r="M60" s="247" t="s">
        <v>1227</v>
      </c>
      <c r="N60" s="255"/>
    </row>
    <row r="61" spans="1:14" s="236" customFormat="1" ht="26.25" x14ac:dyDescent="0.25">
      <c r="A61" s="245" t="s">
        <v>553</v>
      </c>
      <c r="B61" s="246" t="s">
        <v>82</v>
      </c>
      <c r="C61" s="247" t="s">
        <v>1228</v>
      </c>
      <c r="D61" s="247" t="s">
        <v>281</v>
      </c>
      <c r="E61" s="247" t="s">
        <v>1229</v>
      </c>
      <c r="F61" s="247" t="s">
        <v>281</v>
      </c>
      <c r="G61" s="247" t="s">
        <v>1230</v>
      </c>
      <c r="H61" s="247" t="s">
        <v>282</v>
      </c>
      <c r="I61" s="247" t="s">
        <v>776</v>
      </c>
      <c r="J61" s="247" t="s">
        <v>776</v>
      </c>
      <c r="K61" s="247" t="s">
        <v>776</v>
      </c>
      <c r="L61" s="247" t="s">
        <v>282</v>
      </c>
      <c r="M61" s="247" t="s">
        <v>777</v>
      </c>
      <c r="N61" s="255"/>
    </row>
    <row r="62" spans="1:14" s="236" customFormat="1" ht="26.25" x14ac:dyDescent="0.25">
      <c r="A62" s="245" t="s">
        <v>557</v>
      </c>
      <c r="B62" s="246" t="s">
        <v>83</v>
      </c>
      <c r="C62" s="247" t="s">
        <v>1231</v>
      </c>
      <c r="D62" s="247" t="s">
        <v>281</v>
      </c>
      <c r="E62" s="247" t="s">
        <v>1232</v>
      </c>
      <c r="F62" s="247" t="s">
        <v>281</v>
      </c>
      <c r="G62" s="247" t="s">
        <v>1233</v>
      </c>
      <c r="H62" s="247" t="s">
        <v>282</v>
      </c>
      <c r="I62" s="247" t="s">
        <v>776</v>
      </c>
      <c r="J62" s="247" t="s">
        <v>776</v>
      </c>
      <c r="K62" s="247" t="s">
        <v>776</v>
      </c>
      <c r="L62" s="247" t="s">
        <v>282</v>
      </c>
      <c r="M62" s="247" t="s">
        <v>777</v>
      </c>
      <c r="N62" s="255"/>
    </row>
    <row r="63" spans="1:14" s="236" customFormat="1" ht="26.25" x14ac:dyDescent="0.25">
      <c r="A63" s="245" t="s">
        <v>560</v>
      </c>
      <c r="B63" s="246" t="s">
        <v>84</v>
      </c>
      <c r="C63" s="247" t="s">
        <v>1234</v>
      </c>
      <c r="D63" s="247" t="s">
        <v>281</v>
      </c>
      <c r="E63" s="247" t="s">
        <v>1235</v>
      </c>
      <c r="F63" s="247" t="s">
        <v>281</v>
      </c>
      <c r="G63" s="247" t="s">
        <v>834</v>
      </c>
      <c r="H63" s="247" t="s">
        <v>282</v>
      </c>
      <c r="I63" s="247" t="s">
        <v>776</v>
      </c>
      <c r="J63" s="247" t="s">
        <v>776</v>
      </c>
      <c r="K63" s="247" t="s">
        <v>776</v>
      </c>
      <c r="L63" s="247" t="s">
        <v>282</v>
      </c>
      <c r="M63" s="247" t="s">
        <v>777</v>
      </c>
      <c r="N63" s="255"/>
    </row>
    <row r="64" spans="1:14" s="236" customFormat="1" ht="26.25" x14ac:dyDescent="0.25">
      <c r="A64" s="245" t="s">
        <v>561</v>
      </c>
      <c r="B64" s="246" t="s">
        <v>85</v>
      </c>
      <c r="C64" s="247" t="s">
        <v>320</v>
      </c>
      <c r="D64" s="247" t="s">
        <v>281</v>
      </c>
      <c r="E64" s="247" t="s">
        <v>1236</v>
      </c>
      <c r="F64" s="247" t="s">
        <v>281</v>
      </c>
      <c r="G64" s="247" t="s">
        <v>1237</v>
      </c>
      <c r="H64" s="247" t="s">
        <v>282</v>
      </c>
      <c r="I64" s="247" t="s">
        <v>776</v>
      </c>
      <c r="J64" s="247" t="s">
        <v>776</v>
      </c>
      <c r="K64" s="247" t="s">
        <v>776</v>
      </c>
      <c r="L64" s="247" t="s">
        <v>282</v>
      </c>
      <c r="M64" s="247" t="s">
        <v>777</v>
      </c>
      <c r="N64" s="255"/>
    </row>
    <row r="65" spans="1:14" s="236" customFormat="1" x14ac:dyDescent="0.25">
      <c r="A65" s="245" t="s">
        <v>562</v>
      </c>
      <c r="B65" s="246" t="s">
        <v>563</v>
      </c>
      <c r="C65" s="247" t="s">
        <v>1238</v>
      </c>
      <c r="D65" s="247" t="s">
        <v>281</v>
      </c>
      <c r="E65" s="247" t="s">
        <v>1239</v>
      </c>
      <c r="F65" s="247" t="s">
        <v>387</v>
      </c>
      <c r="G65" s="247" t="s">
        <v>1240</v>
      </c>
      <c r="H65" s="247" t="s">
        <v>282</v>
      </c>
      <c r="I65" s="247" t="s">
        <v>776</v>
      </c>
      <c r="J65" s="247" t="s">
        <v>776</v>
      </c>
      <c r="K65" s="247" t="s">
        <v>776</v>
      </c>
      <c r="L65" s="247" t="s">
        <v>282</v>
      </c>
      <c r="M65" s="247" t="s">
        <v>777</v>
      </c>
      <c r="N65" s="255"/>
    </row>
    <row r="66" spans="1:14" s="236" customFormat="1" ht="26.25" x14ac:dyDescent="0.25">
      <c r="A66" s="245" t="s">
        <v>564</v>
      </c>
      <c r="B66" s="246" t="s">
        <v>87</v>
      </c>
      <c r="C66" s="247" t="s">
        <v>1241</v>
      </c>
      <c r="D66" s="247" t="s">
        <v>281</v>
      </c>
      <c r="E66" s="247" t="s">
        <v>1242</v>
      </c>
      <c r="F66" s="247" t="s">
        <v>342</v>
      </c>
      <c r="G66" s="247" t="s">
        <v>1243</v>
      </c>
      <c r="H66" s="247" t="s">
        <v>282</v>
      </c>
      <c r="I66" s="247" t="s">
        <v>1244</v>
      </c>
      <c r="J66" s="247" t="s">
        <v>776</v>
      </c>
      <c r="K66" s="247" t="s">
        <v>1245</v>
      </c>
      <c r="L66" s="247" t="s">
        <v>1246</v>
      </c>
      <c r="M66" s="247" t="s">
        <v>1247</v>
      </c>
      <c r="N66" s="255"/>
    </row>
    <row r="67" spans="1:14" s="236" customFormat="1" x14ac:dyDescent="0.25">
      <c r="A67" s="245" t="s">
        <v>565</v>
      </c>
      <c r="B67" s="246" t="s">
        <v>88</v>
      </c>
      <c r="C67" s="247" t="s">
        <v>281</v>
      </c>
      <c r="D67" s="247" t="s">
        <v>387</v>
      </c>
      <c r="E67" s="247" t="s">
        <v>1248</v>
      </c>
      <c r="F67" s="247" t="s">
        <v>577</v>
      </c>
      <c r="G67" s="247" t="s">
        <v>282</v>
      </c>
      <c r="H67" s="247" t="s">
        <v>1249</v>
      </c>
      <c r="I67" s="247" t="s">
        <v>776</v>
      </c>
      <c r="J67" s="247" t="s">
        <v>776</v>
      </c>
      <c r="K67" s="247" t="s">
        <v>1250</v>
      </c>
      <c r="L67" s="247" t="s">
        <v>1251</v>
      </c>
      <c r="M67" s="247" t="s">
        <v>777</v>
      </c>
      <c r="N67" s="255"/>
    </row>
  </sheetData>
  <mergeCells count="10">
    <mergeCell ref="K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2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view="pageBreakPreview" zoomScale="112" zoomScaleNormal="100" zoomScaleSheetLayoutView="112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1" sqref="F1:H1"/>
    </sheetView>
  </sheetViews>
  <sheetFormatPr defaultColWidth="8.85546875" defaultRowHeight="12" x14ac:dyDescent="0.2"/>
  <cols>
    <col min="1" max="1" width="7.85546875" style="237" customWidth="1"/>
    <col min="2" max="2" width="28.7109375" style="248" customWidth="1"/>
    <col min="3" max="3" width="21.5703125" style="237" customWidth="1"/>
    <col min="4" max="4" width="15" style="237" customWidth="1"/>
    <col min="5" max="5" width="18.7109375" style="237" customWidth="1"/>
    <col min="6" max="6" width="12.5703125" style="237" customWidth="1"/>
    <col min="7" max="7" width="15.140625" style="249" customWidth="1"/>
    <col min="8" max="8" width="10.85546875" style="237" customWidth="1"/>
    <col min="9" max="16384" width="8.85546875" style="141"/>
  </cols>
  <sheetData>
    <row r="1" spans="1:8" s="236" customFormat="1" ht="27.75" customHeight="1" x14ac:dyDescent="0.2">
      <c r="F1" s="448" t="s">
        <v>2236</v>
      </c>
      <c r="G1" s="448"/>
      <c r="H1" s="448"/>
    </row>
    <row r="2" spans="1:8" s="236" customFormat="1" ht="38.450000000000003" customHeight="1" x14ac:dyDescent="0.2">
      <c r="A2" s="517" t="s">
        <v>590</v>
      </c>
      <c r="B2" s="517"/>
      <c r="C2" s="517"/>
      <c r="D2" s="517"/>
      <c r="E2" s="517"/>
      <c r="F2" s="517"/>
      <c r="G2" s="517"/>
      <c r="H2" s="517"/>
    </row>
    <row r="3" spans="1:8" s="237" customFormat="1" ht="20.45" customHeight="1" x14ac:dyDescent="0.2">
      <c r="A3" s="531" t="s">
        <v>591</v>
      </c>
      <c r="B3" s="531"/>
      <c r="C3" s="531"/>
      <c r="D3" s="531"/>
      <c r="E3" s="531"/>
      <c r="F3" s="531"/>
      <c r="G3" s="531"/>
      <c r="H3" s="531"/>
    </row>
    <row r="4" spans="1:8" s="306" customFormat="1" ht="65.45" customHeight="1" x14ac:dyDescent="0.2">
      <c r="A4" s="532" t="s">
        <v>253</v>
      </c>
      <c r="B4" s="518" t="s">
        <v>254</v>
      </c>
      <c r="C4" s="304" t="s">
        <v>592</v>
      </c>
      <c r="D4" s="304" t="s">
        <v>593</v>
      </c>
      <c r="E4" s="304" t="s">
        <v>594</v>
      </c>
      <c r="F4" s="304" t="s">
        <v>258</v>
      </c>
      <c r="G4" s="305" t="s">
        <v>595</v>
      </c>
      <c r="H4" s="305" t="s">
        <v>262</v>
      </c>
    </row>
    <row r="5" spans="1:8" s="306" customFormat="1" ht="11.25" x14ac:dyDescent="0.2">
      <c r="A5" s="533"/>
      <c r="B5" s="520"/>
      <c r="C5" s="535" t="s">
        <v>596</v>
      </c>
      <c r="D5" s="535"/>
      <c r="E5" s="535"/>
      <c r="F5" s="535"/>
      <c r="G5" s="535"/>
      <c r="H5" s="535"/>
    </row>
    <row r="6" spans="1:8" s="257" customFormat="1" ht="15" x14ac:dyDescent="0.25">
      <c r="A6" s="256"/>
      <c r="B6" s="240" t="s">
        <v>267</v>
      </c>
      <c r="C6" s="252" t="s">
        <v>597</v>
      </c>
      <c r="D6" s="252" t="s">
        <v>598</v>
      </c>
      <c r="E6" s="252" t="s">
        <v>599</v>
      </c>
      <c r="F6" s="252" t="s">
        <v>600</v>
      </c>
      <c r="G6" s="252" t="s">
        <v>601</v>
      </c>
      <c r="H6" s="252" t="s">
        <v>602</v>
      </c>
    </row>
    <row r="7" spans="1:8" ht="25.5" x14ac:dyDescent="0.2">
      <c r="A7" s="245" t="s">
        <v>268</v>
      </c>
      <c r="B7" s="246" t="s">
        <v>34</v>
      </c>
      <c r="C7" s="247" t="s">
        <v>343</v>
      </c>
      <c r="D7" s="247" t="s">
        <v>309</v>
      </c>
      <c r="E7" s="247" t="s">
        <v>603</v>
      </c>
      <c r="F7" s="247" t="s">
        <v>604</v>
      </c>
      <c r="G7" s="247" t="s">
        <v>604</v>
      </c>
      <c r="H7" s="247" t="s">
        <v>605</v>
      </c>
    </row>
    <row r="8" spans="1:8" ht="25.5" x14ac:dyDescent="0.2">
      <c r="A8" s="245" t="s">
        <v>280</v>
      </c>
      <c r="B8" s="246" t="s">
        <v>35</v>
      </c>
      <c r="C8" s="247" t="s">
        <v>281</v>
      </c>
      <c r="D8" s="247" t="s">
        <v>281</v>
      </c>
      <c r="E8" s="247" t="s">
        <v>282</v>
      </c>
      <c r="F8" s="247" t="s">
        <v>282</v>
      </c>
      <c r="G8" s="247" t="s">
        <v>282</v>
      </c>
      <c r="H8" s="247" t="s">
        <v>283</v>
      </c>
    </row>
    <row r="9" spans="1:8" ht="14.25" x14ac:dyDescent="0.2">
      <c r="A9" s="245" t="s">
        <v>284</v>
      </c>
      <c r="B9" s="246" t="s">
        <v>36</v>
      </c>
      <c r="C9" s="247" t="s">
        <v>285</v>
      </c>
      <c r="D9" s="247" t="s">
        <v>606</v>
      </c>
      <c r="E9" s="247" t="s">
        <v>607</v>
      </c>
      <c r="F9" s="247" t="s">
        <v>608</v>
      </c>
      <c r="G9" s="247" t="s">
        <v>608</v>
      </c>
      <c r="H9" s="247" t="s">
        <v>542</v>
      </c>
    </row>
    <row r="10" spans="1:8" ht="14.25" x14ac:dyDescent="0.2">
      <c r="A10" s="245" t="s">
        <v>296</v>
      </c>
      <c r="B10" s="246" t="s">
        <v>37</v>
      </c>
      <c r="C10" s="247" t="s">
        <v>298</v>
      </c>
      <c r="D10" s="247" t="s">
        <v>609</v>
      </c>
      <c r="E10" s="247" t="s">
        <v>610</v>
      </c>
      <c r="F10" s="247" t="s">
        <v>611</v>
      </c>
      <c r="G10" s="247" t="s">
        <v>612</v>
      </c>
      <c r="H10" s="247" t="s">
        <v>559</v>
      </c>
    </row>
    <row r="11" spans="1:8" ht="14.25" x14ac:dyDescent="0.2">
      <c r="A11" s="245" t="s">
        <v>307</v>
      </c>
      <c r="B11" s="246" t="s">
        <v>38</v>
      </c>
      <c r="C11" s="247" t="s">
        <v>319</v>
      </c>
      <c r="D11" s="247" t="s">
        <v>613</v>
      </c>
      <c r="E11" s="247" t="s">
        <v>394</v>
      </c>
      <c r="F11" s="247" t="s">
        <v>614</v>
      </c>
      <c r="G11" s="247" t="s">
        <v>615</v>
      </c>
      <c r="H11" s="247" t="s">
        <v>437</v>
      </c>
    </row>
    <row r="12" spans="1:8" ht="14.25" x14ac:dyDescent="0.2">
      <c r="A12" s="245" t="s">
        <v>318</v>
      </c>
      <c r="B12" s="246" t="s">
        <v>39</v>
      </c>
      <c r="C12" s="247" t="s">
        <v>344</v>
      </c>
      <c r="D12" s="247" t="s">
        <v>616</v>
      </c>
      <c r="E12" s="247" t="s">
        <v>617</v>
      </c>
      <c r="F12" s="247" t="s">
        <v>618</v>
      </c>
      <c r="G12" s="247" t="s">
        <v>619</v>
      </c>
      <c r="H12" s="247" t="s">
        <v>620</v>
      </c>
    </row>
    <row r="13" spans="1:8" ht="14.25" x14ac:dyDescent="0.2">
      <c r="A13" s="245" t="s">
        <v>328</v>
      </c>
      <c r="B13" s="246" t="s">
        <v>40</v>
      </c>
      <c r="C13" s="247" t="s">
        <v>270</v>
      </c>
      <c r="D13" s="247" t="s">
        <v>343</v>
      </c>
      <c r="E13" s="247" t="s">
        <v>409</v>
      </c>
      <c r="F13" s="247" t="s">
        <v>621</v>
      </c>
      <c r="G13" s="247" t="s">
        <v>622</v>
      </c>
      <c r="H13" s="247" t="s">
        <v>623</v>
      </c>
    </row>
    <row r="14" spans="1:8" ht="25.5" x14ac:dyDescent="0.2">
      <c r="A14" s="245" t="s">
        <v>329</v>
      </c>
      <c r="B14" s="246" t="s">
        <v>41</v>
      </c>
      <c r="C14" s="247" t="s">
        <v>285</v>
      </c>
      <c r="D14" s="247" t="s">
        <v>624</v>
      </c>
      <c r="E14" s="247" t="s">
        <v>625</v>
      </c>
      <c r="F14" s="247" t="s">
        <v>626</v>
      </c>
      <c r="G14" s="247" t="s">
        <v>627</v>
      </c>
      <c r="H14" s="247" t="s">
        <v>628</v>
      </c>
    </row>
    <row r="15" spans="1:8" ht="14.25" x14ac:dyDescent="0.2">
      <c r="A15" s="245" t="s">
        <v>341</v>
      </c>
      <c r="B15" s="246" t="s">
        <v>45</v>
      </c>
      <c r="C15" s="247" t="s">
        <v>320</v>
      </c>
      <c r="D15" s="247" t="s">
        <v>629</v>
      </c>
      <c r="E15" s="247" t="s">
        <v>630</v>
      </c>
      <c r="F15" s="247" t="s">
        <v>631</v>
      </c>
      <c r="G15" s="247" t="s">
        <v>632</v>
      </c>
      <c r="H15" s="247" t="s">
        <v>633</v>
      </c>
    </row>
    <row r="16" spans="1:8" ht="14.25" x14ac:dyDescent="0.2">
      <c r="A16" s="245" t="s">
        <v>353</v>
      </c>
      <c r="B16" s="246" t="s">
        <v>42</v>
      </c>
      <c r="C16" s="247" t="s">
        <v>269</v>
      </c>
      <c r="D16" s="247" t="s">
        <v>634</v>
      </c>
      <c r="E16" s="247" t="s">
        <v>635</v>
      </c>
      <c r="F16" s="247" t="s">
        <v>636</v>
      </c>
      <c r="G16" s="247" t="s">
        <v>636</v>
      </c>
      <c r="H16" s="247" t="s">
        <v>637</v>
      </c>
    </row>
    <row r="17" spans="1:8" ht="14.25" x14ac:dyDescent="0.2">
      <c r="A17" s="245" t="s">
        <v>360</v>
      </c>
      <c r="B17" s="246" t="s">
        <v>43</v>
      </c>
      <c r="C17" s="247" t="s">
        <v>308</v>
      </c>
      <c r="D17" s="247" t="s">
        <v>638</v>
      </c>
      <c r="E17" s="247" t="s">
        <v>639</v>
      </c>
      <c r="F17" s="247" t="s">
        <v>640</v>
      </c>
      <c r="G17" s="247" t="s">
        <v>640</v>
      </c>
      <c r="H17" s="247" t="s">
        <v>641</v>
      </c>
    </row>
    <row r="18" spans="1:8" ht="14.25" x14ac:dyDescent="0.2">
      <c r="A18" s="245" t="s">
        <v>367</v>
      </c>
      <c r="B18" s="246" t="s">
        <v>44</v>
      </c>
      <c r="C18" s="247" t="s">
        <v>269</v>
      </c>
      <c r="D18" s="247" t="s">
        <v>642</v>
      </c>
      <c r="E18" s="247" t="s">
        <v>643</v>
      </c>
      <c r="F18" s="247" t="s">
        <v>644</v>
      </c>
      <c r="G18" s="247" t="s">
        <v>644</v>
      </c>
      <c r="H18" s="247" t="s">
        <v>645</v>
      </c>
    </row>
    <row r="19" spans="1:8" ht="14.25" x14ac:dyDescent="0.2">
      <c r="A19" s="245" t="s">
        <v>369</v>
      </c>
      <c r="B19" s="246" t="s">
        <v>97</v>
      </c>
      <c r="C19" s="247" t="s">
        <v>281</v>
      </c>
      <c r="D19" s="247" t="s">
        <v>281</v>
      </c>
      <c r="E19" s="247" t="s">
        <v>282</v>
      </c>
      <c r="F19" s="247" t="s">
        <v>282</v>
      </c>
      <c r="G19" s="247" t="s">
        <v>282</v>
      </c>
      <c r="H19" s="247" t="s">
        <v>283</v>
      </c>
    </row>
    <row r="20" spans="1:8" ht="38.25" x14ac:dyDescent="0.2">
      <c r="A20" s="245" t="s">
        <v>370</v>
      </c>
      <c r="B20" s="246" t="s">
        <v>89</v>
      </c>
      <c r="C20" s="247" t="s">
        <v>320</v>
      </c>
      <c r="D20" s="247" t="s">
        <v>624</v>
      </c>
      <c r="E20" s="247" t="s">
        <v>646</v>
      </c>
      <c r="F20" s="247" t="s">
        <v>647</v>
      </c>
      <c r="G20" s="247" t="s">
        <v>647</v>
      </c>
      <c r="H20" s="247" t="s">
        <v>559</v>
      </c>
    </row>
    <row r="21" spans="1:8" ht="14.25" x14ac:dyDescent="0.2">
      <c r="A21" s="245" t="s">
        <v>376</v>
      </c>
      <c r="B21" s="246" t="s">
        <v>98</v>
      </c>
      <c r="C21" s="247" t="s">
        <v>387</v>
      </c>
      <c r="D21" s="247" t="s">
        <v>387</v>
      </c>
      <c r="E21" s="247" t="s">
        <v>272</v>
      </c>
      <c r="F21" s="247" t="s">
        <v>648</v>
      </c>
      <c r="G21" s="247" t="s">
        <v>649</v>
      </c>
      <c r="H21" s="247" t="s">
        <v>650</v>
      </c>
    </row>
    <row r="22" spans="1:8" ht="14.25" x14ac:dyDescent="0.2">
      <c r="A22" s="245" t="s">
        <v>377</v>
      </c>
      <c r="B22" s="246" t="s">
        <v>46</v>
      </c>
      <c r="C22" s="247" t="s">
        <v>343</v>
      </c>
      <c r="D22" s="247" t="s">
        <v>651</v>
      </c>
      <c r="E22" s="247" t="s">
        <v>652</v>
      </c>
      <c r="F22" s="247" t="s">
        <v>653</v>
      </c>
      <c r="G22" s="247" t="s">
        <v>654</v>
      </c>
      <c r="H22" s="247" t="s">
        <v>633</v>
      </c>
    </row>
    <row r="23" spans="1:8" ht="14.25" x14ac:dyDescent="0.2">
      <c r="A23" s="245" t="s">
        <v>386</v>
      </c>
      <c r="B23" s="246" t="s">
        <v>47</v>
      </c>
      <c r="C23" s="247" t="s">
        <v>270</v>
      </c>
      <c r="D23" s="247" t="s">
        <v>655</v>
      </c>
      <c r="E23" s="247" t="s">
        <v>656</v>
      </c>
      <c r="F23" s="247" t="s">
        <v>657</v>
      </c>
      <c r="G23" s="247" t="s">
        <v>658</v>
      </c>
      <c r="H23" s="247" t="s">
        <v>659</v>
      </c>
    </row>
    <row r="24" spans="1:8" ht="14.25" x14ac:dyDescent="0.2">
      <c r="A24" s="245" t="s">
        <v>393</v>
      </c>
      <c r="B24" s="246" t="s">
        <v>26</v>
      </c>
      <c r="C24" s="247" t="s">
        <v>343</v>
      </c>
      <c r="D24" s="247" t="s">
        <v>660</v>
      </c>
      <c r="E24" s="247" t="s">
        <v>661</v>
      </c>
      <c r="F24" s="247" t="s">
        <v>662</v>
      </c>
      <c r="G24" s="247" t="s">
        <v>663</v>
      </c>
      <c r="H24" s="247" t="s">
        <v>664</v>
      </c>
    </row>
    <row r="25" spans="1:8" ht="38.25" x14ac:dyDescent="0.2">
      <c r="A25" s="245" t="s">
        <v>398</v>
      </c>
      <c r="B25" s="246" t="s">
        <v>90</v>
      </c>
      <c r="C25" s="247" t="s">
        <v>271</v>
      </c>
      <c r="D25" s="247" t="s">
        <v>665</v>
      </c>
      <c r="E25" s="247" t="s">
        <v>666</v>
      </c>
      <c r="F25" s="247" t="s">
        <v>667</v>
      </c>
      <c r="G25" s="247" t="s">
        <v>668</v>
      </c>
      <c r="H25" s="247" t="s">
        <v>669</v>
      </c>
    </row>
    <row r="26" spans="1:8" ht="14.25" x14ac:dyDescent="0.2">
      <c r="A26" s="245" t="s">
        <v>408</v>
      </c>
      <c r="B26" s="246" t="s">
        <v>48</v>
      </c>
      <c r="C26" s="247" t="s">
        <v>270</v>
      </c>
      <c r="D26" s="247" t="s">
        <v>401</v>
      </c>
      <c r="E26" s="247" t="s">
        <v>670</v>
      </c>
      <c r="F26" s="247" t="s">
        <v>671</v>
      </c>
      <c r="G26" s="247" t="s">
        <v>625</v>
      </c>
      <c r="H26" s="247" t="s">
        <v>672</v>
      </c>
    </row>
    <row r="27" spans="1:8" ht="14.25" x14ac:dyDescent="0.2">
      <c r="A27" s="245" t="s">
        <v>412</v>
      </c>
      <c r="B27" s="246" t="s">
        <v>49</v>
      </c>
      <c r="C27" s="247" t="s">
        <v>270</v>
      </c>
      <c r="D27" s="247" t="s">
        <v>673</v>
      </c>
      <c r="E27" s="247" t="s">
        <v>674</v>
      </c>
      <c r="F27" s="247" t="s">
        <v>675</v>
      </c>
      <c r="G27" s="247" t="s">
        <v>676</v>
      </c>
      <c r="H27" s="247" t="s">
        <v>633</v>
      </c>
    </row>
    <row r="28" spans="1:8" ht="14.25" x14ac:dyDescent="0.2">
      <c r="A28" s="245" t="s">
        <v>420</v>
      </c>
      <c r="B28" s="246" t="s">
        <v>50</v>
      </c>
      <c r="C28" s="247" t="s">
        <v>281</v>
      </c>
      <c r="D28" s="247" t="s">
        <v>342</v>
      </c>
      <c r="E28" s="247" t="s">
        <v>282</v>
      </c>
      <c r="F28" s="247" t="s">
        <v>282</v>
      </c>
      <c r="G28" s="247" t="s">
        <v>282</v>
      </c>
      <c r="H28" s="247" t="s">
        <v>283</v>
      </c>
    </row>
    <row r="29" spans="1:8" ht="14.25" x14ac:dyDescent="0.2">
      <c r="A29" s="245" t="s">
        <v>424</v>
      </c>
      <c r="B29" s="246" t="s">
        <v>51</v>
      </c>
      <c r="C29" s="247" t="s">
        <v>281</v>
      </c>
      <c r="D29" s="247" t="s">
        <v>286</v>
      </c>
      <c r="E29" s="247" t="s">
        <v>282</v>
      </c>
      <c r="F29" s="247" t="s">
        <v>282</v>
      </c>
      <c r="G29" s="247" t="s">
        <v>282</v>
      </c>
      <c r="H29" s="247" t="s">
        <v>283</v>
      </c>
    </row>
    <row r="30" spans="1:8" ht="14.25" x14ac:dyDescent="0.2">
      <c r="A30" s="245" t="s">
        <v>425</v>
      </c>
      <c r="B30" s="246" t="s">
        <v>52</v>
      </c>
      <c r="C30" s="247" t="s">
        <v>270</v>
      </c>
      <c r="D30" s="247" t="s">
        <v>288</v>
      </c>
      <c r="E30" s="247" t="s">
        <v>677</v>
      </c>
      <c r="F30" s="247" t="s">
        <v>678</v>
      </c>
      <c r="G30" s="247" t="s">
        <v>679</v>
      </c>
      <c r="H30" s="247" t="s">
        <v>680</v>
      </c>
    </row>
    <row r="31" spans="1:8" ht="14.25" x14ac:dyDescent="0.2">
      <c r="A31" s="245" t="s">
        <v>426</v>
      </c>
      <c r="B31" s="246" t="s">
        <v>53</v>
      </c>
      <c r="C31" s="247" t="s">
        <v>387</v>
      </c>
      <c r="D31" s="247" t="s">
        <v>285</v>
      </c>
      <c r="E31" s="247" t="s">
        <v>681</v>
      </c>
      <c r="F31" s="247" t="s">
        <v>682</v>
      </c>
      <c r="G31" s="247" t="s">
        <v>683</v>
      </c>
      <c r="H31" s="247" t="s">
        <v>684</v>
      </c>
    </row>
    <row r="32" spans="1:8" ht="14.25" x14ac:dyDescent="0.2">
      <c r="A32" s="245" t="s">
        <v>427</v>
      </c>
      <c r="B32" s="246" t="s">
        <v>54</v>
      </c>
      <c r="C32" s="247" t="s">
        <v>320</v>
      </c>
      <c r="D32" s="247" t="s">
        <v>685</v>
      </c>
      <c r="E32" s="247" t="s">
        <v>686</v>
      </c>
      <c r="F32" s="247" t="s">
        <v>687</v>
      </c>
      <c r="G32" s="247" t="s">
        <v>688</v>
      </c>
      <c r="H32" s="247" t="s">
        <v>689</v>
      </c>
    </row>
    <row r="33" spans="1:8" ht="14.25" x14ac:dyDescent="0.2">
      <c r="A33" s="245" t="s">
        <v>435</v>
      </c>
      <c r="B33" s="246" t="s">
        <v>55</v>
      </c>
      <c r="C33" s="247" t="s">
        <v>270</v>
      </c>
      <c r="D33" s="247" t="s">
        <v>344</v>
      </c>
      <c r="E33" s="247" t="s">
        <v>547</v>
      </c>
      <c r="F33" s="247" t="s">
        <v>690</v>
      </c>
      <c r="G33" s="247" t="s">
        <v>691</v>
      </c>
      <c r="H33" s="247" t="s">
        <v>692</v>
      </c>
    </row>
    <row r="34" spans="1:8" ht="14.25" x14ac:dyDescent="0.2">
      <c r="A34" s="245" t="s">
        <v>438</v>
      </c>
      <c r="B34" s="246" t="s">
        <v>56</v>
      </c>
      <c r="C34" s="247" t="s">
        <v>387</v>
      </c>
      <c r="D34" s="247" t="s">
        <v>271</v>
      </c>
      <c r="E34" s="247" t="s">
        <v>394</v>
      </c>
      <c r="F34" s="247" t="s">
        <v>614</v>
      </c>
      <c r="G34" s="247" t="s">
        <v>693</v>
      </c>
      <c r="H34" s="247" t="s">
        <v>694</v>
      </c>
    </row>
    <row r="35" spans="1:8" ht="14.25" x14ac:dyDescent="0.2">
      <c r="A35" s="245" t="s">
        <v>439</v>
      </c>
      <c r="B35" s="246" t="s">
        <v>57</v>
      </c>
      <c r="C35" s="247" t="s">
        <v>387</v>
      </c>
      <c r="D35" s="247" t="s">
        <v>401</v>
      </c>
      <c r="E35" s="247" t="s">
        <v>695</v>
      </c>
      <c r="F35" s="247" t="s">
        <v>282</v>
      </c>
      <c r="G35" s="247" t="s">
        <v>282</v>
      </c>
      <c r="H35" s="247" t="s">
        <v>283</v>
      </c>
    </row>
    <row r="36" spans="1:8" ht="14.25" x14ac:dyDescent="0.2">
      <c r="A36" s="245" t="s">
        <v>442</v>
      </c>
      <c r="B36" s="246" t="s">
        <v>58</v>
      </c>
      <c r="C36" s="247" t="s">
        <v>281</v>
      </c>
      <c r="D36" s="247" t="s">
        <v>286</v>
      </c>
      <c r="E36" s="247" t="s">
        <v>282</v>
      </c>
      <c r="F36" s="247" t="s">
        <v>282</v>
      </c>
      <c r="G36" s="247" t="s">
        <v>282</v>
      </c>
      <c r="H36" s="247" t="s">
        <v>283</v>
      </c>
    </row>
    <row r="37" spans="1:8" ht="14.25" x14ac:dyDescent="0.2">
      <c r="A37" s="245" t="s">
        <v>446</v>
      </c>
      <c r="B37" s="246" t="s">
        <v>59</v>
      </c>
      <c r="C37" s="247" t="s">
        <v>281</v>
      </c>
      <c r="D37" s="247" t="s">
        <v>299</v>
      </c>
      <c r="E37" s="247" t="s">
        <v>282</v>
      </c>
      <c r="F37" s="247" t="s">
        <v>282</v>
      </c>
      <c r="G37" s="247" t="s">
        <v>282</v>
      </c>
      <c r="H37" s="247" t="s">
        <v>283</v>
      </c>
    </row>
    <row r="38" spans="1:8" ht="14.25" x14ac:dyDescent="0.2">
      <c r="A38" s="245" t="s">
        <v>452</v>
      </c>
      <c r="B38" s="246" t="s">
        <v>60</v>
      </c>
      <c r="C38" s="247" t="s">
        <v>298</v>
      </c>
      <c r="D38" s="247" t="s">
        <v>696</v>
      </c>
      <c r="E38" s="247" t="s">
        <v>697</v>
      </c>
      <c r="F38" s="247" t="s">
        <v>698</v>
      </c>
      <c r="G38" s="247" t="s">
        <v>699</v>
      </c>
      <c r="H38" s="247" t="s">
        <v>700</v>
      </c>
    </row>
    <row r="39" spans="1:8" ht="14.25" x14ac:dyDescent="0.2">
      <c r="A39" s="245" t="s">
        <v>460</v>
      </c>
      <c r="B39" s="246" t="s">
        <v>61</v>
      </c>
      <c r="C39" s="247" t="s">
        <v>281</v>
      </c>
      <c r="D39" s="247" t="s">
        <v>285</v>
      </c>
      <c r="E39" s="247" t="s">
        <v>282</v>
      </c>
      <c r="F39" s="247" t="s">
        <v>282</v>
      </c>
      <c r="G39" s="247" t="s">
        <v>282</v>
      </c>
      <c r="H39" s="247" t="s">
        <v>283</v>
      </c>
    </row>
    <row r="40" spans="1:8" ht="14.25" x14ac:dyDescent="0.2">
      <c r="A40" s="245" t="s">
        <v>464</v>
      </c>
      <c r="B40" s="246" t="s">
        <v>62</v>
      </c>
      <c r="C40" s="247" t="s">
        <v>281</v>
      </c>
      <c r="D40" s="247" t="s">
        <v>308</v>
      </c>
      <c r="E40" s="247" t="s">
        <v>282</v>
      </c>
      <c r="F40" s="247" t="s">
        <v>282</v>
      </c>
      <c r="G40" s="247" t="s">
        <v>282</v>
      </c>
      <c r="H40" s="247" t="s">
        <v>283</v>
      </c>
    </row>
    <row r="41" spans="1:8" ht="14.25" x14ac:dyDescent="0.2">
      <c r="A41" s="245" t="s">
        <v>467</v>
      </c>
      <c r="B41" s="246" t="s">
        <v>63</v>
      </c>
      <c r="C41" s="247" t="s">
        <v>387</v>
      </c>
      <c r="D41" s="247" t="s">
        <v>701</v>
      </c>
      <c r="E41" s="247" t="s">
        <v>702</v>
      </c>
      <c r="F41" s="247" t="s">
        <v>703</v>
      </c>
      <c r="G41" s="247" t="s">
        <v>695</v>
      </c>
      <c r="H41" s="247" t="s">
        <v>650</v>
      </c>
    </row>
    <row r="42" spans="1:8" ht="14.25" x14ac:dyDescent="0.2">
      <c r="A42" s="245" t="s">
        <v>471</v>
      </c>
      <c r="B42" s="246" t="s">
        <v>27</v>
      </c>
      <c r="C42" s="247" t="s">
        <v>343</v>
      </c>
      <c r="D42" s="247" t="s">
        <v>704</v>
      </c>
      <c r="E42" s="247" t="s">
        <v>705</v>
      </c>
      <c r="F42" s="247" t="s">
        <v>706</v>
      </c>
      <c r="G42" s="247" t="s">
        <v>707</v>
      </c>
      <c r="H42" s="247" t="s">
        <v>708</v>
      </c>
    </row>
    <row r="43" spans="1:8" ht="14.25" x14ac:dyDescent="0.2">
      <c r="A43" s="245" t="s">
        <v>475</v>
      </c>
      <c r="B43" s="246" t="s">
        <v>64</v>
      </c>
      <c r="C43" s="247" t="s">
        <v>281</v>
      </c>
      <c r="D43" s="247" t="s">
        <v>309</v>
      </c>
      <c r="E43" s="247" t="s">
        <v>282</v>
      </c>
      <c r="F43" s="247" t="s">
        <v>282</v>
      </c>
      <c r="G43" s="247" t="s">
        <v>282</v>
      </c>
      <c r="H43" s="247" t="s">
        <v>283</v>
      </c>
    </row>
    <row r="44" spans="1:8" ht="14.25" x14ac:dyDescent="0.2">
      <c r="A44" s="245" t="s">
        <v>481</v>
      </c>
      <c r="B44" s="246" t="s">
        <v>65</v>
      </c>
      <c r="C44" s="247" t="s">
        <v>271</v>
      </c>
      <c r="D44" s="247" t="s">
        <v>709</v>
      </c>
      <c r="E44" s="247" t="s">
        <v>710</v>
      </c>
      <c r="F44" s="247" t="s">
        <v>711</v>
      </c>
      <c r="G44" s="247" t="s">
        <v>712</v>
      </c>
      <c r="H44" s="247" t="s">
        <v>713</v>
      </c>
    </row>
    <row r="45" spans="1:8" ht="14.25" x14ac:dyDescent="0.2">
      <c r="A45" s="245" t="s">
        <v>490</v>
      </c>
      <c r="B45" s="246" t="s">
        <v>66</v>
      </c>
      <c r="C45" s="247" t="s">
        <v>343</v>
      </c>
      <c r="D45" s="247" t="s">
        <v>576</v>
      </c>
      <c r="E45" s="247" t="s">
        <v>714</v>
      </c>
      <c r="F45" s="247" t="s">
        <v>715</v>
      </c>
      <c r="G45" s="247" t="s">
        <v>716</v>
      </c>
      <c r="H45" s="247" t="s">
        <v>637</v>
      </c>
    </row>
    <row r="46" spans="1:8" ht="14.25" x14ac:dyDescent="0.2">
      <c r="A46" s="245" t="s">
        <v>493</v>
      </c>
      <c r="B46" s="246" t="s">
        <v>67</v>
      </c>
      <c r="C46" s="247" t="s">
        <v>387</v>
      </c>
      <c r="D46" s="247" t="s">
        <v>287</v>
      </c>
      <c r="E46" s="247" t="s">
        <v>468</v>
      </c>
      <c r="F46" s="247" t="s">
        <v>717</v>
      </c>
      <c r="G46" s="247" t="s">
        <v>718</v>
      </c>
      <c r="H46" s="247" t="s">
        <v>719</v>
      </c>
    </row>
    <row r="47" spans="1:8" ht="14.25" x14ac:dyDescent="0.2">
      <c r="A47" s="245" t="s">
        <v>499</v>
      </c>
      <c r="B47" s="246" t="s">
        <v>68</v>
      </c>
      <c r="C47" s="247" t="s">
        <v>281</v>
      </c>
      <c r="D47" s="247" t="s">
        <v>720</v>
      </c>
      <c r="E47" s="247" t="s">
        <v>282</v>
      </c>
      <c r="F47" s="247" t="s">
        <v>282</v>
      </c>
      <c r="G47" s="247" t="s">
        <v>282</v>
      </c>
      <c r="H47" s="247" t="s">
        <v>283</v>
      </c>
    </row>
    <row r="48" spans="1:8" ht="14.25" x14ac:dyDescent="0.2">
      <c r="A48" s="245" t="s">
        <v>502</v>
      </c>
      <c r="B48" s="246" t="s">
        <v>69</v>
      </c>
      <c r="C48" s="247" t="s">
        <v>270</v>
      </c>
      <c r="D48" s="247" t="s">
        <v>720</v>
      </c>
      <c r="E48" s="247" t="s">
        <v>721</v>
      </c>
      <c r="F48" s="247" t="s">
        <v>722</v>
      </c>
      <c r="G48" s="247" t="s">
        <v>723</v>
      </c>
      <c r="H48" s="247" t="s">
        <v>620</v>
      </c>
    </row>
    <row r="49" spans="1:8" ht="14.25" x14ac:dyDescent="0.2">
      <c r="A49" s="245" t="s">
        <v>509</v>
      </c>
      <c r="B49" s="246" t="s">
        <v>70</v>
      </c>
      <c r="C49" s="247" t="s">
        <v>298</v>
      </c>
      <c r="D49" s="247" t="s">
        <v>575</v>
      </c>
      <c r="E49" s="247" t="s">
        <v>724</v>
      </c>
      <c r="F49" s="247" t="s">
        <v>725</v>
      </c>
      <c r="G49" s="247" t="s">
        <v>726</v>
      </c>
      <c r="H49" s="247" t="s">
        <v>637</v>
      </c>
    </row>
    <row r="50" spans="1:8" ht="14.25" x14ac:dyDescent="0.2">
      <c r="A50" s="245" t="s">
        <v>514</v>
      </c>
      <c r="B50" s="246" t="s">
        <v>71</v>
      </c>
      <c r="C50" s="247" t="s">
        <v>281</v>
      </c>
      <c r="D50" s="247" t="s">
        <v>299</v>
      </c>
      <c r="E50" s="247" t="s">
        <v>282</v>
      </c>
      <c r="F50" s="247" t="s">
        <v>282</v>
      </c>
      <c r="G50" s="247" t="s">
        <v>282</v>
      </c>
      <c r="H50" s="247" t="s">
        <v>283</v>
      </c>
    </row>
    <row r="51" spans="1:8" ht="14.25" x14ac:dyDescent="0.2">
      <c r="A51" s="245" t="s">
        <v>515</v>
      </c>
      <c r="B51" s="246" t="s">
        <v>72</v>
      </c>
      <c r="C51" s="247" t="s">
        <v>281</v>
      </c>
      <c r="D51" s="247" t="s">
        <v>342</v>
      </c>
      <c r="E51" s="247" t="s">
        <v>282</v>
      </c>
      <c r="F51" s="247" t="s">
        <v>282</v>
      </c>
      <c r="G51" s="247" t="s">
        <v>282</v>
      </c>
      <c r="H51" s="247" t="s">
        <v>283</v>
      </c>
    </row>
    <row r="52" spans="1:8" ht="14.25" x14ac:dyDescent="0.2">
      <c r="A52" s="245" t="s">
        <v>518</v>
      </c>
      <c r="B52" s="246" t="s">
        <v>73</v>
      </c>
      <c r="C52" s="247" t="s">
        <v>298</v>
      </c>
      <c r="D52" s="247" t="s">
        <v>727</v>
      </c>
      <c r="E52" s="247" t="s">
        <v>728</v>
      </c>
      <c r="F52" s="247" t="s">
        <v>729</v>
      </c>
      <c r="G52" s="247" t="s">
        <v>730</v>
      </c>
      <c r="H52" s="247" t="s">
        <v>602</v>
      </c>
    </row>
    <row r="53" spans="1:8" ht="14.25" x14ac:dyDescent="0.2">
      <c r="A53" s="245" t="s">
        <v>521</v>
      </c>
      <c r="B53" s="246" t="s">
        <v>74</v>
      </c>
      <c r="C53" s="247" t="s">
        <v>269</v>
      </c>
      <c r="D53" s="247" t="s">
        <v>731</v>
      </c>
      <c r="E53" s="247" t="s">
        <v>732</v>
      </c>
      <c r="F53" s="247" t="s">
        <v>733</v>
      </c>
      <c r="G53" s="247" t="s">
        <v>734</v>
      </c>
      <c r="H53" s="247" t="s">
        <v>735</v>
      </c>
    </row>
    <row r="54" spans="1:8" ht="14.25" x14ac:dyDescent="0.2">
      <c r="A54" s="245" t="s">
        <v>523</v>
      </c>
      <c r="B54" s="246" t="s">
        <v>75</v>
      </c>
      <c r="C54" s="247" t="s">
        <v>281</v>
      </c>
      <c r="D54" s="247" t="s">
        <v>299</v>
      </c>
      <c r="E54" s="247" t="s">
        <v>282</v>
      </c>
      <c r="F54" s="247" t="s">
        <v>282</v>
      </c>
      <c r="G54" s="247" t="s">
        <v>282</v>
      </c>
      <c r="H54" s="247" t="s">
        <v>283</v>
      </c>
    </row>
    <row r="55" spans="1:8" ht="14.25" x14ac:dyDescent="0.2">
      <c r="A55" s="245" t="s">
        <v>527</v>
      </c>
      <c r="B55" s="246" t="s">
        <v>76</v>
      </c>
      <c r="C55" s="247" t="s">
        <v>281</v>
      </c>
      <c r="D55" s="247" t="s">
        <v>720</v>
      </c>
      <c r="E55" s="247" t="s">
        <v>282</v>
      </c>
      <c r="F55" s="247" t="s">
        <v>282</v>
      </c>
      <c r="G55" s="247" t="s">
        <v>282</v>
      </c>
      <c r="H55" s="247" t="s">
        <v>283</v>
      </c>
    </row>
    <row r="56" spans="1:8" ht="14.25" x14ac:dyDescent="0.2">
      <c r="A56" s="245" t="s">
        <v>530</v>
      </c>
      <c r="B56" s="246" t="s">
        <v>77</v>
      </c>
      <c r="C56" s="247" t="s">
        <v>387</v>
      </c>
      <c r="D56" s="247" t="s">
        <v>286</v>
      </c>
      <c r="E56" s="247" t="s">
        <v>736</v>
      </c>
      <c r="F56" s="247" t="s">
        <v>737</v>
      </c>
      <c r="G56" s="247" t="s">
        <v>738</v>
      </c>
      <c r="H56" s="247" t="s">
        <v>645</v>
      </c>
    </row>
    <row r="57" spans="1:8" ht="14.25" x14ac:dyDescent="0.2">
      <c r="A57" s="245" t="s">
        <v>534</v>
      </c>
      <c r="B57" s="246" t="s">
        <v>78</v>
      </c>
      <c r="C57" s="247" t="s">
        <v>270</v>
      </c>
      <c r="D57" s="247" t="s">
        <v>651</v>
      </c>
      <c r="E57" s="247" t="s">
        <v>739</v>
      </c>
      <c r="F57" s="247" t="s">
        <v>740</v>
      </c>
      <c r="G57" s="247" t="s">
        <v>741</v>
      </c>
      <c r="H57" s="247" t="s">
        <v>672</v>
      </c>
    </row>
    <row r="58" spans="1:8" ht="14.25" x14ac:dyDescent="0.2">
      <c r="A58" s="245" t="s">
        <v>537</v>
      </c>
      <c r="B58" s="246" t="s">
        <v>79</v>
      </c>
      <c r="C58" s="247" t="s">
        <v>269</v>
      </c>
      <c r="D58" s="247" t="s">
        <v>673</v>
      </c>
      <c r="E58" s="247" t="s">
        <v>742</v>
      </c>
      <c r="F58" s="247" t="s">
        <v>743</v>
      </c>
      <c r="G58" s="247" t="s">
        <v>744</v>
      </c>
      <c r="H58" s="247" t="s">
        <v>745</v>
      </c>
    </row>
    <row r="59" spans="1:8" ht="25.5" x14ac:dyDescent="0.2">
      <c r="A59" s="245" t="s">
        <v>543</v>
      </c>
      <c r="B59" s="246" t="s">
        <v>80</v>
      </c>
      <c r="C59" s="247" t="s">
        <v>281</v>
      </c>
      <c r="D59" s="247" t="s">
        <v>281</v>
      </c>
      <c r="E59" s="247" t="s">
        <v>282</v>
      </c>
      <c r="F59" s="247" t="s">
        <v>282</v>
      </c>
      <c r="G59" s="247" t="s">
        <v>282</v>
      </c>
      <c r="H59" s="247" t="s">
        <v>283</v>
      </c>
    </row>
    <row r="60" spans="1:8" ht="25.5" x14ac:dyDescent="0.2">
      <c r="A60" s="245" t="s">
        <v>546</v>
      </c>
      <c r="B60" s="246" t="s">
        <v>81</v>
      </c>
      <c r="C60" s="247" t="s">
        <v>387</v>
      </c>
      <c r="D60" s="247" t="s">
        <v>720</v>
      </c>
      <c r="E60" s="247" t="s">
        <v>746</v>
      </c>
      <c r="F60" s="247" t="s">
        <v>747</v>
      </c>
      <c r="G60" s="247" t="s">
        <v>748</v>
      </c>
      <c r="H60" s="247" t="s">
        <v>749</v>
      </c>
    </row>
    <row r="61" spans="1:8" ht="25.5" x14ac:dyDescent="0.2">
      <c r="A61" s="245" t="s">
        <v>553</v>
      </c>
      <c r="B61" s="246" t="s">
        <v>82</v>
      </c>
      <c r="C61" s="247" t="s">
        <v>270</v>
      </c>
      <c r="D61" s="247" t="s">
        <v>575</v>
      </c>
      <c r="E61" s="247" t="s">
        <v>750</v>
      </c>
      <c r="F61" s="247" t="s">
        <v>751</v>
      </c>
      <c r="G61" s="247" t="s">
        <v>751</v>
      </c>
      <c r="H61" s="247" t="s">
        <v>752</v>
      </c>
    </row>
    <row r="62" spans="1:8" ht="25.5" x14ac:dyDescent="0.2">
      <c r="A62" s="245" t="s">
        <v>557</v>
      </c>
      <c r="B62" s="246" t="s">
        <v>83</v>
      </c>
      <c r="C62" s="247" t="s">
        <v>387</v>
      </c>
      <c r="D62" s="247" t="s">
        <v>269</v>
      </c>
      <c r="E62" s="247" t="s">
        <v>379</v>
      </c>
      <c r="F62" s="247" t="s">
        <v>753</v>
      </c>
      <c r="G62" s="247" t="s">
        <v>753</v>
      </c>
      <c r="H62" s="247" t="s">
        <v>754</v>
      </c>
    </row>
    <row r="63" spans="1:8" ht="25.5" x14ac:dyDescent="0.2">
      <c r="A63" s="245" t="s">
        <v>560</v>
      </c>
      <c r="B63" s="246" t="s">
        <v>84</v>
      </c>
      <c r="C63" s="247" t="s">
        <v>387</v>
      </c>
      <c r="D63" s="247" t="s">
        <v>271</v>
      </c>
      <c r="E63" s="247" t="s">
        <v>394</v>
      </c>
      <c r="F63" s="247" t="s">
        <v>614</v>
      </c>
      <c r="G63" s="247" t="s">
        <v>614</v>
      </c>
      <c r="H63" s="247" t="s">
        <v>755</v>
      </c>
    </row>
    <row r="64" spans="1:8" ht="25.5" x14ac:dyDescent="0.2">
      <c r="A64" s="245" t="s">
        <v>561</v>
      </c>
      <c r="B64" s="246" t="s">
        <v>85</v>
      </c>
      <c r="C64" s="247" t="s">
        <v>281</v>
      </c>
      <c r="D64" s="247" t="s">
        <v>270</v>
      </c>
      <c r="E64" s="247" t="s">
        <v>282</v>
      </c>
      <c r="F64" s="247" t="s">
        <v>282</v>
      </c>
      <c r="G64" s="247" t="s">
        <v>282</v>
      </c>
      <c r="H64" s="247" t="s">
        <v>283</v>
      </c>
    </row>
    <row r="65" spans="1:8" ht="14.25" x14ac:dyDescent="0.2">
      <c r="A65" s="245" t="s">
        <v>562</v>
      </c>
      <c r="B65" s="246" t="s">
        <v>563</v>
      </c>
      <c r="C65" s="247" t="s">
        <v>281</v>
      </c>
      <c r="D65" s="247" t="s">
        <v>387</v>
      </c>
      <c r="E65" s="247" t="s">
        <v>282</v>
      </c>
      <c r="F65" s="247" t="s">
        <v>282</v>
      </c>
      <c r="G65" s="247" t="s">
        <v>282</v>
      </c>
      <c r="H65" s="247" t="s">
        <v>283</v>
      </c>
    </row>
    <row r="66" spans="1:8" ht="25.5" x14ac:dyDescent="0.2">
      <c r="A66" s="245" t="s">
        <v>564</v>
      </c>
      <c r="B66" s="246" t="s">
        <v>87</v>
      </c>
      <c r="C66" s="247" t="s">
        <v>281</v>
      </c>
      <c r="D66" s="247" t="s">
        <v>387</v>
      </c>
      <c r="E66" s="247" t="s">
        <v>282</v>
      </c>
      <c r="F66" s="247" t="s">
        <v>282</v>
      </c>
      <c r="G66" s="247" t="s">
        <v>282</v>
      </c>
      <c r="H66" s="247" t="s">
        <v>283</v>
      </c>
    </row>
    <row r="67" spans="1:8" ht="14.25" x14ac:dyDescent="0.2">
      <c r="A67" s="245" t="s">
        <v>565</v>
      </c>
      <c r="B67" s="246" t="s">
        <v>88</v>
      </c>
      <c r="C67" s="247" t="s">
        <v>281</v>
      </c>
      <c r="D67" s="247" t="s">
        <v>281</v>
      </c>
      <c r="E67" s="247" t="s">
        <v>282</v>
      </c>
      <c r="F67" s="247" t="s">
        <v>282</v>
      </c>
      <c r="G67" s="247" t="s">
        <v>282</v>
      </c>
      <c r="H67" s="247" t="s">
        <v>283</v>
      </c>
    </row>
  </sheetData>
  <mergeCells count="6">
    <mergeCell ref="F1:H1"/>
    <mergeCell ref="A2:H2"/>
    <mergeCell ref="A3:H3"/>
    <mergeCell ref="A4:A5"/>
    <mergeCell ref="B4:B5"/>
    <mergeCell ref="C5:H5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view="pageBreakPreview" zoomScale="93" zoomScaleNormal="100" zoomScaleSheetLayoutView="93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1" sqref="F1:H1"/>
    </sheetView>
  </sheetViews>
  <sheetFormatPr defaultColWidth="8.85546875" defaultRowHeight="15" x14ac:dyDescent="0.25"/>
  <cols>
    <col min="1" max="1" width="7.85546875" style="237" customWidth="1"/>
    <col min="2" max="2" width="31" style="248" customWidth="1"/>
    <col min="3" max="3" width="21.5703125" style="237" customWidth="1"/>
    <col min="4" max="4" width="18.5703125" style="237" customWidth="1"/>
    <col min="5" max="5" width="24.7109375" style="237" customWidth="1"/>
    <col min="6" max="6" width="9.5703125" style="249" customWidth="1"/>
    <col min="7" max="7" width="14.28515625" style="250" customWidth="1"/>
    <col min="8" max="8" width="14.85546875" style="250" customWidth="1"/>
    <col min="9" max="9" width="11.5703125" style="250" customWidth="1"/>
    <col min="10" max="16384" width="8.85546875" style="141"/>
  </cols>
  <sheetData>
    <row r="1" spans="1:9" s="236" customFormat="1" ht="45" customHeight="1" x14ac:dyDescent="0.2">
      <c r="B1" s="251"/>
      <c r="F1" s="448" t="s">
        <v>2235</v>
      </c>
      <c r="G1" s="448"/>
      <c r="H1" s="448"/>
    </row>
    <row r="2" spans="1:9" s="236" customFormat="1" ht="48.2" customHeight="1" x14ac:dyDescent="0.2">
      <c r="A2" s="517" t="s">
        <v>566</v>
      </c>
      <c r="B2" s="517"/>
      <c r="C2" s="517"/>
      <c r="D2" s="517"/>
      <c r="E2" s="517"/>
      <c r="F2" s="517"/>
      <c r="G2" s="517"/>
      <c r="H2" s="517"/>
    </row>
    <row r="3" spans="1:9" s="237" customFormat="1" ht="36.75" customHeight="1" x14ac:dyDescent="0.2">
      <c r="A3" s="531" t="s">
        <v>567</v>
      </c>
      <c r="B3" s="531"/>
      <c r="C3" s="531"/>
      <c r="D3" s="531"/>
      <c r="E3" s="531"/>
      <c r="F3" s="531"/>
      <c r="G3" s="531"/>
      <c r="H3" s="531"/>
    </row>
    <row r="4" spans="1:9" s="306" customFormat="1" ht="81.75" customHeight="1" x14ac:dyDescent="0.2">
      <c r="A4" s="532" t="s">
        <v>253</v>
      </c>
      <c r="B4" s="518" t="s">
        <v>254</v>
      </c>
      <c r="C4" s="304" t="s">
        <v>568</v>
      </c>
      <c r="D4" s="304" t="s">
        <v>569</v>
      </c>
      <c r="E4" s="304" t="s">
        <v>570</v>
      </c>
      <c r="F4" s="304" t="s">
        <v>258</v>
      </c>
      <c r="G4" s="305" t="s">
        <v>571</v>
      </c>
      <c r="H4" s="305" t="s">
        <v>262</v>
      </c>
    </row>
    <row r="5" spans="1:9" s="306" customFormat="1" ht="22.5" x14ac:dyDescent="0.2">
      <c r="A5" s="533"/>
      <c r="B5" s="520"/>
      <c r="C5" s="534" t="s">
        <v>265</v>
      </c>
      <c r="D5" s="534"/>
      <c r="E5" s="534"/>
      <c r="F5" s="534"/>
      <c r="G5" s="534"/>
      <c r="H5" s="307" t="s">
        <v>266</v>
      </c>
    </row>
    <row r="6" spans="1:9" s="253" customFormat="1" x14ac:dyDescent="0.25">
      <c r="A6" s="239"/>
      <c r="B6" s="240" t="s">
        <v>267</v>
      </c>
      <c r="C6" s="252" t="s">
        <v>320</v>
      </c>
      <c r="D6" s="252" t="s">
        <v>572</v>
      </c>
      <c r="E6" s="242">
        <v>4.8999999999999998E-3</v>
      </c>
      <c r="F6" s="252" t="s">
        <v>573</v>
      </c>
      <c r="G6" s="252" t="s">
        <v>574</v>
      </c>
      <c r="H6" s="252" t="s">
        <v>574</v>
      </c>
    </row>
    <row r="7" spans="1:9" ht="26.25" x14ac:dyDescent="0.25">
      <c r="A7" s="245" t="s">
        <v>268</v>
      </c>
      <c r="B7" s="246" t="s">
        <v>34</v>
      </c>
      <c r="C7" s="247" t="s">
        <v>281</v>
      </c>
      <c r="D7" s="247" t="s">
        <v>344</v>
      </c>
      <c r="E7" s="254">
        <v>0</v>
      </c>
      <c r="F7" s="247" t="s">
        <v>282</v>
      </c>
      <c r="G7" s="247" t="s">
        <v>282</v>
      </c>
      <c r="H7" s="247" t="s">
        <v>283</v>
      </c>
      <c r="I7" s="255"/>
    </row>
    <row r="8" spans="1:9" ht="26.25" x14ac:dyDescent="0.25">
      <c r="A8" s="245" t="s">
        <v>280</v>
      </c>
      <c r="B8" s="246" t="s">
        <v>35</v>
      </c>
      <c r="C8" s="247" t="s">
        <v>281</v>
      </c>
      <c r="D8" s="247" t="s">
        <v>281</v>
      </c>
      <c r="E8" s="254">
        <v>0</v>
      </c>
      <c r="F8" s="247" t="s">
        <v>282</v>
      </c>
      <c r="G8" s="247" t="s">
        <v>282</v>
      </c>
      <c r="H8" s="247" t="s">
        <v>283</v>
      </c>
      <c r="I8" s="255"/>
    </row>
    <row r="9" spans="1:9" x14ac:dyDescent="0.25">
      <c r="A9" s="245" t="s">
        <v>284</v>
      </c>
      <c r="B9" s="246" t="s">
        <v>36</v>
      </c>
      <c r="C9" s="247" t="s">
        <v>281</v>
      </c>
      <c r="D9" s="247" t="s">
        <v>575</v>
      </c>
      <c r="E9" s="254">
        <v>0</v>
      </c>
      <c r="F9" s="247" t="s">
        <v>282</v>
      </c>
      <c r="G9" s="247" t="s">
        <v>282</v>
      </c>
      <c r="H9" s="247" t="s">
        <v>283</v>
      </c>
      <c r="I9" s="255"/>
    </row>
    <row r="10" spans="1:9" x14ac:dyDescent="0.25">
      <c r="A10" s="245" t="s">
        <v>296</v>
      </c>
      <c r="B10" s="246" t="s">
        <v>37</v>
      </c>
      <c r="C10" s="247" t="s">
        <v>281</v>
      </c>
      <c r="D10" s="247" t="s">
        <v>400</v>
      </c>
      <c r="E10" s="254">
        <v>0</v>
      </c>
      <c r="F10" s="247" t="s">
        <v>282</v>
      </c>
      <c r="G10" s="247" t="s">
        <v>282</v>
      </c>
      <c r="H10" s="247" t="s">
        <v>283</v>
      </c>
      <c r="I10" s="255"/>
    </row>
    <row r="11" spans="1:9" x14ac:dyDescent="0.25">
      <c r="A11" s="245" t="s">
        <v>307</v>
      </c>
      <c r="B11" s="246" t="s">
        <v>38</v>
      </c>
      <c r="C11" s="247" t="s">
        <v>281</v>
      </c>
      <c r="D11" s="247" t="s">
        <v>576</v>
      </c>
      <c r="E11" s="254">
        <v>0</v>
      </c>
      <c r="F11" s="247" t="s">
        <v>282</v>
      </c>
      <c r="G11" s="247" t="s">
        <v>282</v>
      </c>
      <c r="H11" s="247" t="s">
        <v>283</v>
      </c>
      <c r="I11" s="255"/>
    </row>
    <row r="12" spans="1:9" x14ac:dyDescent="0.25">
      <c r="A12" s="245" t="s">
        <v>318</v>
      </c>
      <c r="B12" s="246" t="s">
        <v>39</v>
      </c>
      <c r="C12" s="247" t="s">
        <v>281</v>
      </c>
      <c r="D12" s="247" t="s">
        <v>577</v>
      </c>
      <c r="E12" s="254">
        <v>0</v>
      </c>
      <c r="F12" s="247" t="s">
        <v>282</v>
      </c>
      <c r="G12" s="247" t="s">
        <v>282</v>
      </c>
      <c r="H12" s="247" t="s">
        <v>283</v>
      </c>
      <c r="I12" s="255"/>
    </row>
    <row r="13" spans="1:9" x14ac:dyDescent="0.25">
      <c r="A13" s="245" t="s">
        <v>328</v>
      </c>
      <c r="B13" s="246" t="s">
        <v>40</v>
      </c>
      <c r="C13" s="247" t="s">
        <v>281</v>
      </c>
      <c r="D13" s="247" t="s">
        <v>281</v>
      </c>
      <c r="E13" s="254">
        <v>0</v>
      </c>
      <c r="F13" s="247" t="s">
        <v>282</v>
      </c>
      <c r="G13" s="247" t="s">
        <v>282</v>
      </c>
      <c r="H13" s="247" t="s">
        <v>283</v>
      </c>
      <c r="I13" s="255"/>
    </row>
    <row r="14" spans="1:9" ht="26.25" x14ac:dyDescent="0.25">
      <c r="A14" s="245" t="s">
        <v>329</v>
      </c>
      <c r="B14" s="246" t="s">
        <v>41</v>
      </c>
      <c r="C14" s="247" t="s">
        <v>298</v>
      </c>
      <c r="D14" s="247" t="s">
        <v>578</v>
      </c>
      <c r="E14" s="254">
        <v>7.3499999999999996E-2</v>
      </c>
      <c r="F14" s="247" t="s">
        <v>579</v>
      </c>
      <c r="G14" s="247" t="s">
        <v>580</v>
      </c>
      <c r="H14" s="247" t="s">
        <v>581</v>
      </c>
      <c r="I14" s="255"/>
    </row>
    <row r="15" spans="1:9" x14ac:dyDescent="0.25">
      <c r="A15" s="245" t="s">
        <v>341</v>
      </c>
      <c r="B15" s="246" t="s">
        <v>45</v>
      </c>
      <c r="C15" s="247" t="s">
        <v>281</v>
      </c>
      <c r="D15" s="247" t="s">
        <v>582</v>
      </c>
      <c r="E15" s="254">
        <v>0</v>
      </c>
      <c r="F15" s="247" t="s">
        <v>282</v>
      </c>
      <c r="G15" s="247" t="s">
        <v>282</v>
      </c>
      <c r="H15" s="247" t="s">
        <v>283</v>
      </c>
      <c r="I15" s="255"/>
    </row>
    <row r="16" spans="1:9" x14ac:dyDescent="0.25">
      <c r="A16" s="245" t="s">
        <v>353</v>
      </c>
      <c r="B16" s="246" t="s">
        <v>42</v>
      </c>
      <c r="C16" s="247" t="s">
        <v>387</v>
      </c>
      <c r="D16" s="247" t="s">
        <v>319</v>
      </c>
      <c r="E16" s="254">
        <v>8.3299999999999999E-2</v>
      </c>
      <c r="F16" s="247" t="s">
        <v>583</v>
      </c>
      <c r="G16" s="247" t="s">
        <v>583</v>
      </c>
      <c r="H16" s="247" t="s">
        <v>584</v>
      </c>
      <c r="I16" s="255"/>
    </row>
    <row r="17" spans="1:9" x14ac:dyDescent="0.25">
      <c r="A17" s="245" t="s">
        <v>360</v>
      </c>
      <c r="B17" s="246" t="s">
        <v>43</v>
      </c>
      <c r="C17" s="247" t="s">
        <v>281</v>
      </c>
      <c r="D17" s="247" t="s">
        <v>585</v>
      </c>
      <c r="E17" s="254">
        <v>0</v>
      </c>
      <c r="F17" s="247" t="s">
        <v>282</v>
      </c>
      <c r="G17" s="247" t="s">
        <v>282</v>
      </c>
      <c r="H17" s="247" t="s">
        <v>283</v>
      </c>
      <c r="I17" s="255"/>
    </row>
    <row r="18" spans="1:9" x14ac:dyDescent="0.25">
      <c r="A18" s="245" t="s">
        <v>367</v>
      </c>
      <c r="B18" s="246" t="s">
        <v>44</v>
      </c>
      <c r="C18" s="247" t="s">
        <v>281</v>
      </c>
      <c r="D18" s="247" t="s">
        <v>330</v>
      </c>
      <c r="E18" s="254">
        <v>0</v>
      </c>
      <c r="F18" s="247" t="s">
        <v>282</v>
      </c>
      <c r="G18" s="247" t="s">
        <v>282</v>
      </c>
      <c r="H18" s="247" t="s">
        <v>283</v>
      </c>
      <c r="I18" s="255"/>
    </row>
    <row r="19" spans="1:9" x14ac:dyDescent="0.25">
      <c r="A19" s="245" t="s">
        <v>369</v>
      </c>
      <c r="B19" s="246" t="s">
        <v>97</v>
      </c>
      <c r="C19" s="247" t="s">
        <v>281</v>
      </c>
      <c r="D19" s="247" t="s">
        <v>281</v>
      </c>
      <c r="E19" s="254">
        <v>0</v>
      </c>
      <c r="F19" s="247" t="s">
        <v>282</v>
      </c>
      <c r="G19" s="247" t="s">
        <v>282</v>
      </c>
      <c r="H19" s="247" t="s">
        <v>283</v>
      </c>
      <c r="I19" s="255"/>
    </row>
    <row r="20" spans="1:9" ht="39" x14ac:dyDescent="0.25">
      <c r="A20" s="245" t="s">
        <v>370</v>
      </c>
      <c r="B20" s="246" t="s">
        <v>89</v>
      </c>
      <c r="C20" s="247" t="s">
        <v>281</v>
      </c>
      <c r="D20" s="247" t="s">
        <v>585</v>
      </c>
      <c r="E20" s="254">
        <v>0</v>
      </c>
      <c r="F20" s="247" t="s">
        <v>282</v>
      </c>
      <c r="G20" s="247" t="s">
        <v>282</v>
      </c>
      <c r="H20" s="247" t="s">
        <v>283</v>
      </c>
      <c r="I20" s="255"/>
    </row>
    <row r="21" spans="1:9" x14ac:dyDescent="0.25">
      <c r="A21" s="245" t="s">
        <v>376</v>
      </c>
      <c r="B21" s="246" t="s">
        <v>98</v>
      </c>
      <c r="C21" s="247" t="s">
        <v>281</v>
      </c>
      <c r="D21" s="247" t="s">
        <v>281</v>
      </c>
      <c r="E21" s="254">
        <v>0</v>
      </c>
      <c r="F21" s="247" t="s">
        <v>282</v>
      </c>
      <c r="G21" s="247" t="s">
        <v>282</v>
      </c>
      <c r="H21" s="247" t="s">
        <v>283</v>
      </c>
      <c r="I21" s="255"/>
    </row>
    <row r="22" spans="1:9" x14ac:dyDescent="0.25">
      <c r="A22" s="245" t="s">
        <v>377</v>
      </c>
      <c r="B22" s="246" t="s">
        <v>46</v>
      </c>
      <c r="C22" s="247" t="s">
        <v>281</v>
      </c>
      <c r="D22" s="247" t="s">
        <v>330</v>
      </c>
      <c r="E22" s="254">
        <v>0</v>
      </c>
      <c r="F22" s="247" t="s">
        <v>282</v>
      </c>
      <c r="G22" s="247" t="s">
        <v>282</v>
      </c>
      <c r="H22" s="247" t="s">
        <v>283</v>
      </c>
      <c r="I22" s="255"/>
    </row>
    <row r="23" spans="1:9" x14ac:dyDescent="0.25">
      <c r="A23" s="245" t="s">
        <v>386</v>
      </c>
      <c r="B23" s="246" t="s">
        <v>47</v>
      </c>
      <c r="C23" s="247" t="s">
        <v>387</v>
      </c>
      <c r="D23" s="247" t="s">
        <v>320</v>
      </c>
      <c r="E23" s="254">
        <v>0.1429</v>
      </c>
      <c r="F23" s="247" t="s">
        <v>586</v>
      </c>
      <c r="G23" s="247" t="s">
        <v>587</v>
      </c>
      <c r="H23" s="247" t="s">
        <v>588</v>
      </c>
      <c r="I23" s="255"/>
    </row>
    <row r="24" spans="1:9" x14ac:dyDescent="0.25">
      <c r="A24" s="245" t="s">
        <v>393</v>
      </c>
      <c r="B24" s="246" t="s">
        <v>26</v>
      </c>
      <c r="C24" s="247" t="s">
        <v>281</v>
      </c>
      <c r="D24" s="247" t="s">
        <v>286</v>
      </c>
      <c r="E24" s="254">
        <v>0</v>
      </c>
      <c r="F24" s="247" t="s">
        <v>282</v>
      </c>
      <c r="G24" s="247" t="s">
        <v>282</v>
      </c>
      <c r="H24" s="247" t="s">
        <v>283</v>
      </c>
      <c r="I24" s="255"/>
    </row>
    <row r="25" spans="1:9" ht="39" x14ac:dyDescent="0.25">
      <c r="A25" s="245" t="s">
        <v>398</v>
      </c>
      <c r="B25" s="246" t="s">
        <v>90</v>
      </c>
      <c r="C25" s="247" t="s">
        <v>281</v>
      </c>
      <c r="D25" s="247" t="s">
        <v>589</v>
      </c>
      <c r="E25" s="254">
        <v>0</v>
      </c>
      <c r="F25" s="247" t="s">
        <v>282</v>
      </c>
      <c r="G25" s="247" t="s">
        <v>282</v>
      </c>
      <c r="H25" s="247" t="s">
        <v>283</v>
      </c>
      <c r="I25" s="255"/>
    </row>
    <row r="26" spans="1:9" x14ac:dyDescent="0.25">
      <c r="A26" s="245" t="s">
        <v>408</v>
      </c>
      <c r="B26" s="246" t="s">
        <v>48</v>
      </c>
      <c r="C26" s="247" t="s">
        <v>281</v>
      </c>
      <c r="D26" s="247" t="s">
        <v>343</v>
      </c>
      <c r="E26" s="254">
        <v>0</v>
      </c>
      <c r="F26" s="247" t="s">
        <v>282</v>
      </c>
      <c r="G26" s="247" t="s">
        <v>282</v>
      </c>
      <c r="H26" s="247" t="s">
        <v>283</v>
      </c>
      <c r="I26" s="255"/>
    </row>
    <row r="27" spans="1:9" x14ac:dyDescent="0.25">
      <c r="A27" s="245" t="s">
        <v>412</v>
      </c>
      <c r="B27" s="246" t="s">
        <v>49</v>
      </c>
      <c r="C27" s="247" t="s">
        <v>281</v>
      </c>
      <c r="D27" s="247" t="s">
        <v>320</v>
      </c>
      <c r="E27" s="254">
        <v>0</v>
      </c>
      <c r="F27" s="247" t="s">
        <v>282</v>
      </c>
      <c r="G27" s="247" t="s">
        <v>282</v>
      </c>
      <c r="H27" s="247" t="s">
        <v>283</v>
      </c>
      <c r="I27" s="255"/>
    </row>
    <row r="28" spans="1:9" x14ac:dyDescent="0.25">
      <c r="A28" s="245" t="s">
        <v>420</v>
      </c>
      <c r="B28" s="246" t="s">
        <v>50</v>
      </c>
      <c r="C28" s="247" t="s">
        <v>281</v>
      </c>
      <c r="D28" s="247" t="s">
        <v>269</v>
      </c>
      <c r="E28" s="254">
        <v>0</v>
      </c>
      <c r="F28" s="247" t="s">
        <v>282</v>
      </c>
      <c r="G28" s="247" t="s">
        <v>282</v>
      </c>
      <c r="H28" s="247" t="s">
        <v>283</v>
      </c>
      <c r="I28" s="255"/>
    </row>
    <row r="29" spans="1:9" x14ac:dyDescent="0.25">
      <c r="A29" s="245" t="s">
        <v>424</v>
      </c>
      <c r="B29" s="246" t="s">
        <v>51</v>
      </c>
      <c r="C29" s="247" t="s">
        <v>281</v>
      </c>
      <c r="D29" s="247" t="s">
        <v>387</v>
      </c>
      <c r="E29" s="254">
        <v>0</v>
      </c>
      <c r="F29" s="247" t="s">
        <v>282</v>
      </c>
      <c r="G29" s="247" t="s">
        <v>282</v>
      </c>
      <c r="H29" s="247" t="s">
        <v>283</v>
      </c>
      <c r="I29" s="255"/>
    </row>
    <row r="30" spans="1:9" x14ac:dyDescent="0.25">
      <c r="A30" s="245" t="s">
        <v>425</v>
      </c>
      <c r="B30" s="246" t="s">
        <v>52</v>
      </c>
      <c r="C30" s="247" t="s">
        <v>281</v>
      </c>
      <c r="D30" s="247" t="s">
        <v>343</v>
      </c>
      <c r="E30" s="254">
        <v>0</v>
      </c>
      <c r="F30" s="247" t="s">
        <v>282</v>
      </c>
      <c r="G30" s="247" t="s">
        <v>282</v>
      </c>
      <c r="H30" s="247" t="s">
        <v>283</v>
      </c>
      <c r="I30" s="255"/>
    </row>
    <row r="31" spans="1:9" x14ac:dyDescent="0.25">
      <c r="A31" s="245" t="s">
        <v>426</v>
      </c>
      <c r="B31" s="246" t="s">
        <v>53</v>
      </c>
      <c r="C31" s="247" t="s">
        <v>281</v>
      </c>
      <c r="D31" s="247" t="s">
        <v>270</v>
      </c>
      <c r="E31" s="254">
        <v>0</v>
      </c>
      <c r="F31" s="247" t="s">
        <v>282</v>
      </c>
      <c r="G31" s="247" t="s">
        <v>282</v>
      </c>
      <c r="H31" s="247" t="s">
        <v>283</v>
      </c>
      <c r="I31" s="255"/>
    </row>
    <row r="32" spans="1:9" x14ac:dyDescent="0.25">
      <c r="A32" s="245" t="s">
        <v>427</v>
      </c>
      <c r="B32" s="246" t="s">
        <v>54</v>
      </c>
      <c r="C32" s="247" t="s">
        <v>281</v>
      </c>
      <c r="D32" s="247" t="s">
        <v>287</v>
      </c>
      <c r="E32" s="254">
        <v>0</v>
      </c>
      <c r="F32" s="247" t="s">
        <v>282</v>
      </c>
      <c r="G32" s="247" t="s">
        <v>282</v>
      </c>
      <c r="H32" s="247" t="s">
        <v>283</v>
      </c>
      <c r="I32" s="255"/>
    </row>
    <row r="33" spans="1:9" x14ac:dyDescent="0.25">
      <c r="A33" s="245" t="s">
        <v>435</v>
      </c>
      <c r="B33" s="246" t="s">
        <v>55</v>
      </c>
      <c r="C33" s="247" t="s">
        <v>281</v>
      </c>
      <c r="D33" s="247" t="s">
        <v>343</v>
      </c>
      <c r="E33" s="254">
        <v>0</v>
      </c>
      <c r="F33" s="247" t="s">
        <v>282</v>
      </c>
      <c r="G33" s="247" t="s">
        <v>282</v>
      </c>
      <c r="H33" s="247" t="s">
        <v>283</v>
      </c>
      <c r="I33" s="255"/>
    </row>
    <row r="34" spans="1:9" x14ac:dyDescent="0.25">
      <c r="A34" s="245" t="s">
        <v>438</v>
      </c>
      <c r="B34" s="246" t="s">
        <v>56</v>
      </c>
      <c r="C34" s="247" t="s">
        <v>281</v>
      </c>
      <c r="D34" s="247" t="s">
        <v>281</v>
      </c>
      <c r="E34" s="254">
        <v>0</v>
      </c>
      <c r="F34" s="247" t="s">
        <v>282</v>
      </c>
      <c r="G34" s="247" t="s">
        <v>282</v>
      </c>
      <c r="H34" s="247" t="s">
        <v>283</v>
      </c>
      <c r="I34" s="255"/>
    </row>
    <row r="35" spans="1:9" x14ac:dyDescent="0.25">
      <c r="A35" s="245" t="s">
        <v>439</v>
      </c>
      <c r="B35" s="246" t="s">
        <v>57</v>
      </c>
      <c r="C35" s="247" t="s">
        <v>281</v>
      </c>
      <c r="D35" s="247" t="s">
        <v>299</v>
      </c>
      <c r="E35" s="254">
        <v>0</v>
      </c>
      <c r="F35" s="247" t="s">
        <v>282</v>
      </c>
      <c r="G35" s="247" t="s">
        <v>282</v>
      </c>
      <c r="H35" s="247" t="s">
        <v>283</v>
      </c>
      <c r="I35" s="255"/>
    </row>
    <row r="36" spans="1:9" x14ac:dyDescent="0.25">
      <c r="A36" s="245" t="s">
        <v>442</v>
      </c>
      <c r="B36" s="246" t="s">
        <v>58</v>
      </c>
      <c r="C36" s="247" t="s">
        <v>281</v>
      </c>
      <c r="D36" s="247" t="s">
        <v>343</v>
      </c>
      <c r="E36" s="254">
        <v>0</v>
      </c>
      <c r="F36" s="247" t="s">
        <v>282</v>
      </c>
      <c r="G36" s="247" t="s">
        <v>282</v>
      </c>
      <c r="H36" s="247" t="s">
        <v>283</v>
      </c>
      <c r="I36" s="255"/>
    </row>
    <row r="37" spans="1:9" x14ac:dyDescent="0.25">
      <c r="A37" s="245" t="s">
        <v>446</v>
      </c>
      <c r="B37" s="246" t="s">
        <v>59</v>
      </c>
      <c r="C37" s="247" t="s">
        <v>281</v>
      </c>
      <c r="D37" s="247" t="s">
        <v>298</v>
      </c>
      <c r="E37" s="254">
        <v>0</v>
      </c>
      <c r="F37" s="247" t="s">
        <v>282</v>
      </c>
      <c r="G37" s="247" t="s">
        <v>282</v>
      </c>
      <c r="H37" s="247" t="s">
        <v>283</v>
      </c>
      <c r="I37" s="255"/>
    </row>
    <row r="38" spans="1:9" x14ac:dyDescent="0.25">
      <c r="A38" s="245" t="s">
        <v>452</v>
      </c>
      <c r="B38" s="246" t="s">
        <v>60</v>
      </c>
      <c r="C38" s="247" t="s">
        <v>281</v>
      </c>
      <c r="D38" s="247" t="s">
        <v>399</v>
      </c>
      <c r="E38" s="254">
        <v>0</v>
      </c>
      <c r="F38" s="247" t="s">
        <v>282</v>
      </c>
      <c r="G38" s="247" t="s">
        <v>282</v>
      </c>
      <c r="H38" s="247" t="s">
        <v>283</v>
      </c>
      <c r="I38" s="255"/>
    </row>
    <row r="39" spans="1:9" x14ac:dyDescent="0.25">
      <c r="A39" s="245" t="s">
        <v>460</v>
      </c>
      <c r="B39" s="246" t="s">
        <v>61</v>
      </c>
      <c r="C39" s="247" t="s">
        <v>281</v>
      </c>
      <c r="D39" s="247" t="s">
        <v>298</v>
      </c>
      <c r="E39" s="254">
        <v>0</v>
      </c>
      <c r="F39" s="247" t="s">
        <v>282</v>
      </c>
      <c r="G39" s="247" t="s">
        <v>282</v>
      </c>
      <c r="H39" s="247" t="s">
        <v>283</v>
      </c>
      <c r="I39" s="255"/>
    </row>
    <row r="40" spans="1:9" x14ac:dyDescent="0.25">
      <c r="A40" s="245" t="s">
        <v>464</v>
      </c>
      <c r="B40" s="246" t="s">
        <v>62</v>
      </c>
      <c r="C40" s="247" t="s">
        <v>281</v>
      </c>
      <c r="D40" s="247" t="s">
        <v>298</v>
      </c>
      <c r="E40" s="254">
        <v>0</v>
      </c>
      <c r="F40" s="247" t="s">
        <v>282</v>
      </c>
      <c r="G40" s="247" t="s">
        <v>282</v>
      </c>
      <c r="H40" s="247" t="s">
        <v>283</v>
      </c>
      <c r="I40" s="255"/>
    </row>
    <row r="41" spans="1:9" x14ac:dyDescent="0.25">
      <c r="A41" s="245" t="s">
        <v>467</v>
      </c>
      <c r="B41" s="246" t="s">
        <v>63</v>
      </c>
      <c r="C41" s="247" t="s">
        <v>281</v>
      </c>
      <c r="D41" s="247" t="s">
        <v>271</v>
      </c>
      <c r="E41" s="254">
        <v>0</v>
      </c>
      <c r="F41" s="247" t="s">
        <v>282</v>
      </c>
      <c r="G41" s="247" t="s">
        <v>282</v>
      </c>
      <c r="H41" s="247" t="s">
        <v>283</v>
      </c>
      <c r="I41" s="255"/>
    </row>
    <row r="42" spans="1:9" x14ac:dyDescent="0.25">
      <c r="A42" s="245" t="s">
        <v>471</v>
      </c>
      <c r="B42" s="246" t="s">
        <v>27</v>
      </c>
      <c r="C42" s="247" t="s">
        <v>281</v>
      </c>
      <c r="D42" s="247" t="s">
        <v>344</v>
      </c>
      <c r="E42" s="254">
        <v>0</v>
      </c>
      <c r="F42" s="247" t="s">
        <v>282</v>
      </c>
      <c r="G42" s="247" t="s">
        <v>282</v>
      </c>
      <c r="H42" s="247" t="s">
        <v>283</v>
      </c>
      <c r="I42" s="255"/>
    </row>
    <row r="43" spans="1:9" x14ac:dyDescent="0.25">
      <c r="A43" s="245" t="s">
        <v>475</v>
      </c>
      <c r="B43" s="246" t="s">
        <v>64</v>
      </c>
      <c r="C43" s="247" t="s">
        <v>281</v>
      </c>
      <c r="D43" s="247" t="s">
        <v>320</v>
      </c>
      <c r="E43" s="254">
        <v>0</v>
      </c>
      <c r="F43" s="247" t="s">
        <v>282</v>
      </c>
      <c r="G43" s="247" t="s">
        <v>282</v>
      </c>
      <c r="H43" s="247" t="s">
        <v>283</v>
      </c>
      <c r="I43" s="255"/>
    </row>
    <row r="44" spans="1:9" x14ac:dyDescent="0.25">
      <c r="A44" s="245" t="s">
        <v>481</v>
      </c>
      <c r="B44" s="246" t="s">
        <v>65</v>
      </c>
      <c r="C44" s="247" t="s">
        <v>281</v>
      </c>
      <c r="D44" s="247" t="s">
        <v>331</v>
      </c>
      <c r="E44" s="254">
        <v>0</v>
      </c>
      <c r="F44" s="247" t="s">
        <v>282</v>
      </c>
      <c r="G44" s="247" t="s">
        <v>282</v>
      </c>
      <c r="H44" s="247" t="s">
        <v>283</v>
      </c>
      <c r="I44" s="255"/>
    </row>
    <row r="45" spans="1:9" x14ac:dyDescent="0.25">
      <c r="A45" s="245" t="s">
        <v>490</v>
      </c>
      <c r="B45" s="246" t="s">
        <v>66</v>
      </c>
      <c r="C45" s="247" t="s">
        <v>281</v>
      </c>
      <c r="D45" s="247" t="s">
        <v>343</v>
      </c>
      <c r="E45" s="254">
        <v>0</v>
      </c>
      <c r="F45" s="247" t="s">
        <v>282</v>
      </c>
      <c r="G45" s="247" t="s">
        <v>282</v>
      </c>
      <c r="H45" s="247" t="s">
        <v>283</v>
      </c>
      <c r="I45" s="255"/>
    </row>
    <row r="46" spans="1:9" x14ac:dyDescent="0.25">
      <c r="A46" s="245" t="s">
        <v>493</v>
      </c>
      <c r="B46" s="246" t="s">
        <v>67</v>
      </c>
      <c r="C46" s="247" t="s">
        <v>281</v>
      </c>
      <c r="D46" s="247" t="s">
        <v>269</v>
      </c>
      <c r="E46" s="254">
        <v>0</v>
      </c>
      <c r="F46" s="247" t="s">
        <v>282</v>
      </c>
      <c r="G46" s="247" t="s">
        <v>282</v>
      </c>
      <c r="H46" s="247" t="s">
        <v>283</v>
      </c>
      <c r="I46" s="255"/>
    </row>
    <row r="47" spans="1:9" x14ac:dyDescent="0.25">
      <c r="A47" s="245" t="s">
        <v>499</v>
      </c>
      <c r="B47" s="246" t="s">
        <v>68</v>
      </c>
      <c r="C47" s="247" t="s">
        <v>281</v>
      </c>
      <c r="D47" s="247" t="s">
        <v>298</v>
      </c>
      <c r="E47" s="254">
        <v>0</v>
      </c>
      <c r="F47" s="247" t="s">
        <v>282</v>
      </c>
      <c r="G47" s="247" t="s">
        <v>282</v>
      </c>
      <c r="H47" s="247" t="s">
        <v>283</v>
      </c>
      <c r="I47" s="255"/>
    </row>
    <row r="48" spans="1:9" x14ac:dyDescent="0.25">
      <c r="A48" s="245" t="s">
        <v>502</v>
      </c>
      <c r="B48" s="246" t="s">
        <v>69</v>
      </c>
      <c r="C48" s="247" t="s">
        <v>281</v>
      </c>
      <c r="D48" s="247" t="s">
        <v>299</v>
      </c>
      <c r="E48" s="254">
        <v>0</v>
      </c>
      <c r="F48" s="247" t="s">
        <v>282</v>
      </c>
      <c r="G48" s="247" t="s">
        <v>282</v>
      </c>
      <c r="H48" s="247" t="s">
        <v>283</v>
      </c>
      <c r="I48" s="255"/>
    </row>
    <row r="49" spans="1:9" x14ac:dyDescent="0.25">
      <c r="A49" s="245" t="s">
        <v>509</v>
      </c>
      <c r="B49" s="246" t="s">
        <v>70</v>
      </c>
      <c r="C49" s="247" t="s">
        <v>281</v>
      </c>
      <c r="D49" s="247" t="s">
        <v>285</v>
      </c>
      <c r="E49" s="254">
        <v>0</v>
      </c>
      <c r="F49" s="247" t="s">
        <v>282</v>
      </c>
      <c r="G49" s="247" t="s">
        <v>282</v>
      </c>
      <c r="H49" s="247" t="s">
        <v>283</v>
      </c>
      <c r="I49" s="255"/>
    </row>
    <row r="50" spans="1:9" x14ac:dyDescent="0.25">
      <c r="A50" s="245" t="s">
        <v>514</v>
      </c>
      <c r="B50" s="246" t="s">
        <v>71</v>
      </c>
      <c r="C50" s="247" t="s">
        <v>281</v>
      </c>
      <c r="D50" s="247" t="s">
        <v>269</v>
      </c>
      <c r="E50" s="254">
        <v>0</v>
      </c>
      <c r="F50" s="247" t="s">
        <v>282</v>
      </c>
      <c r="G50" s="247" t="s">
        <v>282</v>
      </c>
      <c r="H50" s="247" t="s">
        <v>283</v>
      </c>
      <c r="I50" s="255"/>
    </row>
    <row r="51" spans="1:9" x14ac:dyDescent="0.25">
      <c r="A51" s="245" t="s">
        <v>515</v>
      </c>
      <c r="B51" s="246" t="s">
        <v>72</v>
      </c>
      <c r="C51" s="247" t="s">
        <v>281</v>
      </c>
      <c r="D51" s="247" t="s">
        <v>343</v>
      </c>
      <c r="E51" s="254">
        <v>0</v>
      </c>
      <c r="F51" s="247" t="s">
        <v>282</v>
      </c>
      <c r="G51" s="247" t="s">
        <v>282</v>
      </c>
      <c r="H51" s="247" t="s">
        <v>283</v>
      </c>
      <c r="I51" s="255"/>
    </row>
    <row r="52" spans="1:9" x14ac:dyDescent="0.25">
      <c r="A52" s="245" t="s">
        <v>518</v>
      </c>
      <c r="B52" s="246" t="s">
        <v>73</v>
      </c>
      <c r="C52" s="247" t="s">
        <v>281</v>
      </c>
      <c r="D52" s="247" t="s">
        <v>319</v>
      </c>
      <c r="E52" s="254">
        <v>0</v>
      </c>
      <c r="F52" s="247" t="s">
        <v>282</v>
      </c>
      <c r="G52" s="247" t="s">
        <v>282</v>
      </c>
      <c r="H52" s="247" t="s">
        <v>283</v>
      </c>
      <c r="I52" s="255"/>
    </row>
    <row r="53" spans="1:9" x14ac:dyDescent="0.25">
      <c r="A53" s="245" t="s">
        <v>521</v>
      </c>
      <c r="B53" s="246" t="s">
        <v>74</v>
      </c>
      <c r="C53" s="247" t="s">
        <v>281</v>
      </c>
      <c r="D53" s="247" t="s">
        <v>344</v>
      </c>
      <c r="E53" s="254">
        <v>0</v>
      </c>
      <c r="F53" s="247" t="s">
        <v>282</v>
      </c>
      <c r="G53" s="247" t="s">
        <v>282</v>
      </c>
      <c r="H53" s="247" t="s">
        <v>283</v>
      </c>
      <c r="I53" s="255"/>
    </row>
    <row r="54" spans="1:9" x14ac:dyDescent="0.25">
      <c r="A54" s="245" t="s">
        <v>523</v>
      </c>
      <c r="B54" s="246" t="s">
        <v>75</v>
      </c>
      <c r="C54" s="247" t="s">
        <v>281</v>
      </c>
      <c r="D54" s="247" t="s">
        <v>298</v>
      </c>
      <c r="E54" s="254">
        <v>0</v>
      </c>
      <c r="F54" s="247" t="s">
        <v>282</v>
      </c>
      <c r="G54" s="247" t="s">
        <v>282</v>
      </c>
      <c r="H54" s="247" t="s">
        <v>283</v>
      </c>
      <c r="I54" s="255"/>
    </row>
    <row r="55" spans="1:9" x14ac:dyDescent="0.25">
      <c r="A55" s="245" t="s">
        <v>527</v>
      </c>
      <c r="B55" s="246" t="s">
        <v>76</v>
      </c>
      <c r="C55" s="247" t="s">
        <v>281</v>
      </c>
      <c r="D55" s="247" t="s">
        <v>271</v>
      </c>
      <c r="E55" s="254">
        <v>0</v>
      </c>
      <c r="F55" s="247" t="s">
        <v>282</v>
      </c>
      <c r="G55" s="247" t="s">
        <v>282</v>
      </c>
      <c r="H55" s="247" t="s">
        <v>283</v>
      </c>
      <c r="I55" s="255"/>
    </row>
    <row r="56" spans="1:9" x14ac:dyDescent="0.25">
      <c r="A56" s="245" t="s">
        <v>530</v>
      </c>
      <c r="B56" s="246" t="s">
        <v>77</v>
      </c>
      <c r="C56" s="247" t="s">
        <v>281</v>
      </c>
      <c r="D56" s="247" t="s">
        <v>320</v>
      </c>
      <c r="E56" s="254">
        <v>0</v>
      </c>
      <c r="F56" s="247" t="s">
        <v>282</v>
      </c>
      <c r="G56" s="247" t="s">
        <v>282</v>
      </c>
      <c r="H56" s="247" t="s">
        <v>283</v>
      </c>
      <c r="I56" s="255"/>
    </row>
    <row r="57" spans="1:9" x14ac:dyDescent="0.25">
      <c r="A57" s="245" t="s">
        <v>534</v>
      </c>
      <c r="B57" s="246" t="s">
        <v>78</v>
      </c>
      <c r="C57" s="247" t="s">
        <v>281</v>
      </c>
      <c r="D57" s="247" t="s">
        <v>320</v>
      </c>
      <c r="E57" s="254">
        <v>0</v>
      </c>
      <c r="F57" s="247" t="s">
        <v>282</v>
      </c>
      <c r="G57" s="247" t="s">
        <v>282</v>
      </c>
      <c r="H57" s="247" t="s">
        <v>283</v>
      </c>
      <c r="I57" s="255"/>
    </row>
    <row r="58" spans="1:9" x14ac:dyDescent="0.25">
      <c r="A58" s="245" t="s">
        <v>537</v>
      </c>
      <c r="B58" s="246" t="s">
        <v>79</v>
      </c>
      <c r="C58" s="247" t="s">
        <v>281</v>
      </c>
      <c r="D58" s="247" t="s">
        <v>271</v>
      </c>
      <c r="E58" s="254">
        <v>0</v>
      </c>
      <c r="F58" s="247" t="s">
        <v>282</v>
      </c>
      <c r="G58" s="247" t="s">
        <v>282</v>
      </c>
      <c r="H58" s="247" t="s">
        <v>283</v>
      </c>
      <c r="I58" s="255"/>
    </row>
    <row r="59" spans="1:9" ht="26.25" x14ac:dyDescent="0.25">
      <c r="A59" s="245" t="s">
        <v>543</v>
      </c>
      <c r="B59" s="246" t="s">
        <v>80</v>
      </c>
      <c r="C59" s="247" t="s">
        <v>281</v>
      </c>
      <c r="D59" s="247" t="s">
        <v>270</v>
      </c>
      <c r="E59" s="254">
        <v>0</v>
      </c>
      <c r="F59" s="247" t="s">
        <v>282</v>
      </c>
      <c r="G59" s="247" t="s">
        <v>282</v>
      </c>
      <c r="H59" s="247" t="s">
        <v>283</v>
      </c>
      <c r="I59" s="255"/>
    </row>
    <row r="60" spans="1:9" ht="26.25" x14ac:dyDescent="0.25">
      <c r="A60" s="245" t="s">
        <v>546</v>
      </c>
      <c r="B60" s="246" t="s">
        <v>81</v>
      </c>
      <c r="C60" s="247" t="s">
        <v>281</v>
      </c>
      <c r="D60" s="247" t="s">
        <v>299</v>
      </c>
      <c r="E60" s="254">
        <v>0</v>
      </c>
      <c r="F60" s="247" t="s">
        <v>282</v>
      </c>
      <c r="G60" s="247" t="s">
        <v>282</v>
      </c>
      <c r="H60" s="247" t="s">
        <v>283</v>
      </c>
      <c r="I60" s="255"/>
    </row>
    <row r="61" spans="1:9" ht="26.25" x14ac:dyDescent="0.25">
      <c r="A61" s="245" t="s">
        <v>553</v>
      </c>
      <c r="B61" s="246" t="s">
        <v>82</v>
      </c>
      <c r="C61" s="247" t="s">
        <v>281</v>
      </c>
      <c r="D61" s="247" t="s">
        <v>342</v>
      </c>
      <c r="E61" s="254">
        <v>0</v>
      </c>
      <c r="F61" s="247" t="s">
        <v>282</v>
      </c>
      <c r="G61" s="247" t="s">
        <v>282</v>
      </c>
      <c r="H61" s="247" t="s">
        <v>283</v>
      </c>
      <c r="I61" s="255"/>
    </row>
    <row r="62" spans="1:9" ht="26.25" x14ac:dyDescent="0.25">
      <c r="A62" s="245" t="s">
        <v>557</v>
      </c>
      <c r="B62" s="246" t="s">
        <v>83</v>
      </c>
      <c r="C62" s="247" t="s">
        <v>281</v>
      </c>
      <c r="D62" s="247" t="s">
        <v>298</v>
      </c>
      <c r="E62" s="254">
        <v>0</v>
      </c>
      <c r="F62" s="247" t="s">
        <v>282</v>
      </c>
      <c r="G62" s="247" t="s">
        <v>282</v>
      </c>
      <c r="H62" s="247" t="s">
        <v>283</v>
      </c>
      <c r="I62" s="255"/>
    </row>
    <row r="63" spans="1:9" ht="26.25" x14ac:dyDescent="0.25">
      <c r="A63" s="245" t="s">
        <v>560</v>
      </c>
      <c r="B63" s="246" t="s">
        <v>84</v>
      </c>
      <c r="C63" s="247" t="s">
        <v>281</v>
      </c>
      <c r="D63" s="247" t="s">
        <v>281</v>
      </c>
      <c r="E63" s="254">
        <v>0</v>
      </c>
      <c r="F63" s="247" t="s">
        <v>282</v>
      </c>
      <c r="G63" s="247" t="s">
        <v>282</v>
      </c>
      <c r="H63" s="247" t="s">
        <v>283</v>
      </c>
      <c r="I63" s="255"/>
    </row>
    <row r="64" spans="1:9" ht="26.25" x14ac:dyDescent="0.25">
      <c r="A64" s="245" t="s">
        <v>561</v>
      </c>
      <c r="B64" s="246" t="s">
        <v>85</v>
      </c>
      <c r="C64" s="247" t="s">
        <v>281</v>
      </c>
      <c r="D64" s="247" t="s">
        <v>281</v>
      </c>
      <c r="E64" s="254">
        <v>0</v>
      </c>
      <c r="F64" s="247" t="s">
        <v>282</v>
      </c>
      <c r="G64" s="247" t="s">
        <v>282</v>
      </c>
      <c r="H64" s="247" t="s">
        <v>283</v>
      </c>
      <c r="I64" s="255"/>
    </row>
    <row r="65" spans="1:9" x14ac:dyDescent="0.25">
      <c r="A65" s="245" t="s">
        <v>562</v>
      </c>
      <c r="B65" s="246" t="s">
        <v>563</v>
      </c>
      <c r="C65" s="247" t="s">
        <v>281</v>
      </c>
      <c r="D65" s="247" t="s">
        <v>281</v>
      </c>
      <c r="E65" s="254">
        <v>0</v>
      </c>
      <c r="F65" s="247" t="s">
        <v>282</v>
      </c>
      <c r="G65" s="247" t="s">
        <v>282</v>
      </c>
      <c r="H65" s="247" t="s">
        <v>283</v>
      </c>
      <c r="I65" s="255"/>
    </row>
    <row r="66" spans="1:9" ht="26.25" x14ac:dyDescent="0.25">
      <c r="A66" s="245" t="s">
        <v>564</v>
      </c>
      <c r="B66" s="246" t="s">
        <v>87</v>
      </c>
      <c r="C66" s="247" t="s">
        <v>281</v>
      </c>
      <c r="D66" s="247" t="s">
        <v>343</v>
      </c>
      <c r="E66" s="254">
        <v>0</v>
      </c>
      <c r="F66" s="247" t="s">
        <v>282</v>
      </c>
      <c r="G66" s="247" t="s">
        <v>282</v>
      </c>
      <c r="H66" s="247" t="s">
        <v>283</v>
      </c>
      <c r="I66" s="255"/>
    </row>
    <row r="67" spans="1:9" x14ac:dyDescent="0.25">
      <c r="A67" s="245" t="s">
        <v>565</v>
      </c>
      <c r="B67" s="246" t="s">
        <v>88</v>
      </c>
      <c r="C67" s="247" t="s">
        <v>281</v>
      </c>
      <c r="D67" s="247" t="s">
        <v>281</v>
      </c>
      <c r="E67" s="254">
        <v>0</v>
      </c>
      <c r="F67" s="247" t="s">
        <v>282</v>
      </c>
      <c r="G67" s="247" t="s">
        <v>282</v>
      </c>
      <c r="H67" s="247" t="s">
        <v>283</v>
      </c>
      <c r="I67" s="255"/>
    </row>
  </sheetData>
  <mergeCells count="6">
    <mergeCell ref="F1:H1"/>
    <mergeCell ref="A2:H2"/>
    <mergeCell ref="A3:H3"/>
    <mergeCell ref="A4:A5"/>
    <mergeCell ref="B4:B5"/>
    <mergeCell ref="C5:G5"/>
  </mergeCells>
  <pageMargins left="0.7" right="0.7" top="0.75" bottom="0.75" header="0.3" footer="0.3"/>
  <pageSetup paperSize="9" scale="92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M1" sqref="M1:O1"/>
    </sheetView>
  </sheetViews>
  <sheetFormatPr defaultColWidth="8.85546875" defaultRowHeight="15" x14ac:dyDescent="0.25"/>
  <cols>
    <col min="1" max="1" width="7.85546875" style="237" customWidth="1"/>
    <col min="2" max="2" width="25" style="248" customWidth="1"/>
    <col min="3" max="3" width="10.28515625" style="237" customWidth="1"/>
    <col min="4" max="4" width="10" style="237" customWidth="1"/>
    <col min="5" max="5" width="9.5703125" style="237" customWidth="1"/>
    <col min="6" max="6" width="10.5703125" style="237" customWidth="1"/>
    <col min="7" max="7" width="10.140625" style="237" customWidth="1"/>
    <col min="8" max="8" width="10.140625" style="249" customWidth="1"/>
    <col min="9" max="9" width="10" style="249" customWidth="1"/>
    <col min="10" max="10" width="9.28515625" style="237" customWidth="1"/>
    <col min="11" max="11" width="9.140625" style="250" customWidth="1"/>
    <col min="12" max="12" width="8.7109375" style="250" customWidth="1"/>
    <col min="13" max="13" width="11.28515625" style="250" customWidth="1"/>
    <col min="14" max="15" width="14.5703125" style="250" customWidth="1"/>
    <col min="16" max="16384" width="8.85546875" style="141"/>
  </cols>
  <sheetData>
    <row r="1" spans="1:15" s="236" customFormat="1" ht="34.15" customHeight="1" x14ac:dyDescent="0.2">
      <c r="M1" s="448" t="s">
        <v>2234</v>
      </c>
      <c r="N1" s="448"/>
      <c r="O1" s="448"/>
    </row>
    <row r="2" spans="1:15" s="236" customFormat="1" ht="48.2" customHeight="1" x14ac:dyDescent="0.2">
      <c r="A2" s="517" t="s">
        <v>251</v>
      </c>
      <c r="B2" s="517"/>
      <c r="C2" s="517"/>
      <c r="D2" s="517"/>
      <c r="E2" s="517"/>
      <c r="F2" s="517"/>
      <c r="G2" s="517"/>
      <c r="H2" s="517"/>
      <c r="I2" s="517"/>
      <c r="J2" s="517"/>
      <c r="K2" s="517"/>
      <c r="L2" s="517"/>
      <c r="M2" s="517"/>
      <c r="N2" s="517"/>
      <c r="O2" s="517"/>
    </row>
    <row r="3" spans="1:15" s="237" customFormat="1" ht="54" customHeight="1" x14ac:dyDescent="0.2">
      <c r="A3" s="531" t="s">
        <v>252</v>
      </c>
      <c r="B3" s="531"/>
      <c r="C3" s="531"/>
      <c r="D3" s="531"/>
      <c r="E3" s="531"/>
      <c r="F3" s="531"/>
      <c r="G3" s="531"/>
      <c r="H3" s="531"/>
      <c r="I3" s="531"/>
      <c r="J3" s="531"/>
      <c r="K3" s="531"/>
      <c r="L3" s="531"/>
      <c r="M3" s="531"/>
      <c r="N3" s="531"/>
      <c r="O3" s="531"/>
    </row>
    <row r="4" spans="1:15" s="302" customFormat="1" ht="89.25" customHeight="1" x14ac:dyDescent="0.2">
      <c r="A4" s="536" t="s">
        <v>253</v>
      </c>
      <c r="B4" s="521" t="s">
        <v>254</v>
      </c>
      <c r="C4" s="538" t="s">
        <v>255</v>
      </c>
      <c r="D4" s="538"/>
      <c r="E4" s="538" t="s">
        <v>256</v>
      </c>
      <c r="F4" s="538"/>
      <c r="G4" s="538" t="s">
        <v>257</v>
      </c>
      <c r="H4" s="538"/>
      <c r="I4" s="538" t="s">
        <v>258</v>
      </c>
      <c r="J4" s="538"/>
      <c r="K4" s="538" t="s">
        <v>259</v>
      </c>
      <c r="L4" s="538"/>
      <c r="M4" s="300" t="s">
        <v>260</v>
      </c>
      <c r="N4" s="300" t="s">
        <v>261</v>
      </c>
      <c r="O4" s="301" t="s">
        <v>262</v>
      </c>
    </row>
    <row r="5" spans="1:15" s="302" customFormat="1" ht="27" customHeight="1" x14ac:dyDescent="0.2">
      <c r="A5" s="537"/>
      <c r="B5" s="523"/>
      <c r="C5" s="303" t="s">
        <v>263</v>
      </c>
      <c r="D5" s="303" t="s">
        <v>264</v>
      </c>
      <c r="E5" s="303" t="s">
        <v>263</v>
      </c>
      <c r="F5" s="303" t="s">
        <v>264</v>
      </c>
      <c r="G5" s="303" t="s">
        <v>263</v>
      </c>
      <c r="H5" s="303" t="s">
        <v>264</v>
      </c>
      <c r="I5" s="303" t="s">
        <v>263</v>
      </c>
      <c r="J5" s="303" t="s">
        <v>264</v>
      </c>
      <c r="K5" s="303" t="s">
        <v>263</v>
      </c>
      <c r="L5" s="303" t="s">
        <v>264</v>
      </c>
      <c r="M5" s="538" t="s">
        <v>265</v>
      </c>
      <c r="N5" s="538"/>
      <c r="O5" s="303" t="s">
        <v>266</v>
      </c>
    </row>
    <row r="6" spans="1:15" s="244" customFormat="1" ht="15" customHeight="1" x14ac:dyDescent="0.25">
      <c r="A6" s="239"/>
      <c r="B6" s="240" t="s">
        <v>267</v>
      </c>
      <c r="C6" s="241">
        <v>223</v>
      </c>
      <c r="D6" s="241">
        <v>155</v>
      </c>
      <c r="E6" s="241">
        <v>286</v>
      </c>
      <c r="F6" s="241">
        <v>380</v>
      </c>
      <c r="G6" s="242">
        <v>0.63029999999999997</v>
      </c>
      <c r="H6" s="242">
        <v>0.30180000000000001</v>
      </c>
      <c r="I6" s="242">
        <v>1.0270999999999999</v>
      </c>
      <c r="J6" s="242">
        <v>0.63260000000000005</v>
      </c>
      <c r="K6" s="242">
        <v>0.69450000000000001</v>
      </c>
      <c r="L6" s="243">
        <v>0.61</v>
      </c>
      <c r="M6" s="242">
        <v>1.3045</v>
      </c>
      <c r="N6" s="242">
        <v>1.0795999999999999</v>
      </c>
      <c r="O6" s="243">
        <v>1.08</v>
      </c>
    </row>
    <row r="7" spans="1:15" ht="26.1" customHeight="1" x14ac:dyDescent="0.2">
      <c r="A7" s="245" t="s">
        <v>268</v>
      </c>
      <c r="B7" s="246" t="s">
        <v>34</v>
      </c>
      <c r="C7" s="247" t="s">
        <v>269</v>
      </c>
      <c r="D7" s="247" t="s">
        <v>270</v>
      </c>
      <c r="E7" s="247" t="s">
        <v>269</v>
      </c>
      <c r="F7" s="247" t="s">
        <v>271</v>
      </c>
      <c r="G7" s="247" t="s">
        <v>272</v>
      </c>
      <c r="H7" s="247" t="s">
        <v>273</v>
      </c>
      <c r="I7" s="247" t="s">
        <v>274</v>
      </c>
      <c r="J7" s="247" t="s">
        <v>275</v>
      </c>
      <c r="K7" s="247" t="s">
        <v>276</v>
      </c>
      <c r="L7" s="247" t="s">
        <v>277</v>
      </c>
      <c r="M7" s="247" t="s">
        <v>278</v>
      </c>
      <c r="N7" s="247" t="s">
        <v>278</v>
      </c>
      <c r="O7" s="247" t="s">
        <v>279</v>
      </c>
    </row>
    <row r="8" spans="1:15" ht="26.1" customHeight="1" x14ac:dyDescent="0.2">
      <c r="A8" s="245" t="s">
        <v>280</v>
      </c>
      <c r="B8" s="246" t="s">
        <v>35</v>
      </c>
      <c r="C8" s="247" t="s">
        <v>281</v>
      </c>
      <c r="D8" s="247" t="s">
        <v>281</v>
      </c>
      <c r="E8" s="247" t="s">
        <v>281</v>
      </c>
      <c r="F8" s="247" t="s">
        <v>281</v>
      </c>
      <c r="G8" s="247" t="s">
        <v>282</v>
      </c>
      <c r="H8" s="247" t="s">
        <v>282</v>
      </c>
      <c r="I8" s="247" t="s">
        <v>282</v>
      </c>
      <c r="J8" s="247" t="s">
        <v>282</v>
      </c>
      <c r="K8" s="247" t="s">
        <v>282</v>
      </c>
      <c r="L8" s="247" t="s">
        <v>282</v>
      </c>
      <c r="M8" s="247" t="s">
        <v>282</v>
      </c>
      <c r="N8" s="247" t="s">
        <v>282</v>
      </c>
      <c r="O8" s="247" t="s">
        <v>283</v>
      </c>
    </row>
    <row r="9" spans="1:15" ht="15" customHeight="1" x14ac:dyDescent="0.2">
      <c r="A9" s="245" t="s">
        <v>284</v>
      </c>
      <c r="B9" s="246" t="s">
        <v>36</v>
      </c>
      <c r="C9" s="247" t="s">
        <v>285</v>
      </c>
      <c r="D9" s="247">
        <v>11</v>
      </c>
      <c r="E9" s="247" t="s">
        <v>287</v>
      </c>
      <c r="F9" s="247" t="s">
        <v>288</v>
      </c>
      <c r="G9" s="247" t="s">
        <v>289</v>
      </c>
      <c r="H9" s="247" t="s">
        <v>290</v>
      </c>
      <c r="I9" s="247" t="s">
        <v>274</v>
      </c>
      <c r="J9" s="247" t="s">
        <v>291</v>
      </c>
      <c r="K9" s="247" t="s">
        <v>292</v>
      </c>
      <c r="L9" s="247" t="s">
        <v>293</v>
      </c>
      <c r="M9" s="247" t="s">
        <v>294</v>
      </c>
      <c r="N9" s="247" t="s">
        <v>294</v>
      </c>
      <c r="O9" s="247" t="s">
        <v>295</v>
      </c>
    </row>
    <row r="10" spans="1:15" ht="15" customHeight="1" x14ac:dyDescent="0.2">
      <c r="A10" s="245" t="s">
        <v>296</v>
      </c>
      <c r="B10" s="246" t="s">
        <v>37</v>
      </c>
      <c r="C10" s="247" t="s">
        <v>297</v>
      </c>
      <c r="D10" s="247" t="s">
        <v>298</v>
      </c>
      <c r="E10" s="247" t="s">
        <v>287</v>
      </c>
      <c r="F10" s="247" t="s">
        <v>299</v>
      </c>
      <c r="G10" s="247" t="s">
        <v>300</v>
      </c>
      <c r="H10" s="247" t="s">
        <v>301</v>
      </c>
      <c r="I10" s="247" t="s">
        <v>274</v>
      </c>
      <c r="J10" s="247" t="s">
        <v>274</v>
      </c>
      <c r="K10" s="247" t="s">
        <v>302</v>
      </c>
      <c r="L10" s="247" t="s">
        <v>303</v>
      </c>
      <c r="M10" s="247" t="s">
        <v>304</v>
      </c>
      <c r="N10" s="247" t="s">
        <v>305</v>
      </c>
      <c r="O10" s="247" t="s">
        <v>306</v>
      </c>
    </row>
    <row r="11" spans="1:15" ht="15" customHeight="1" x14ac:dyDescent="0.2">
      <c r="A11" s="245" t="s">
        <v>307</v>
      </c>
      <c r="B11" s="246" t="s">
        <v>38</v>
      </c>
      <c r="C11" s="247" t="s">
        <v>271</v>
      </c>
      <c r="D11" s="247" t="s">
        <v>298</v>
      </c>
      <c r="E11" s="247" t="s">
        <v>308</v>
      </c>
      <c r="F11" s="247" t="s">
        <v>309</v>
      </c>
      <c r="G11" s="247" t="s">
        <v>310</v>
      </c>
      <c r="H11" s="247" t="s">
        <v>311</v>
      </c>
      <c r="I11" s="247" t="s">
        <v>274</v>
      </c>
      <c r="J11" s="247" t="s">
        <v>312</v>
      </c>
      <c r="K11" s="247" t="s">
        <v>313</v>
      </c>
      <c r="L11" s="247" t="s">
        <v>314</v>
      </c>
      <c r="M11" s="247" t="s">
        <v>315</v>
      </c>
      <c r="N11" s="247" t="s">
        <v>316</v>
      </c>
      <c r="O11" s="247" t="s">
        <v>317</v>
      </c>
    </row>
    <row r="12" spans="1:15" ht="15" customHeight="1" x14ac:dyDescent="0.2">
      <c r="A12" s="245" t="s">
        <v>318</v>
      </c>
      <c r="B12" s="246" t="s">
        <v>39</v>
      </c>
      <c r="C12" s="247" t="s">
        <v>319</v>
      </c>
      <c r="D12" s="247" t="s">
        <v>320</v>
      </c>
      <c r="E12" s="247" t="s">
        <v>297</v>
      </c>
      <c r="F12" s="247" t="s">
        <v>309</v>
      </c>
      <c r="G12" s="247" t="s">
        <v>310</v>
      </c>
      <c r="H12" s="247" t="s">
        <v>321</v>
      </c>
      <c r="I12" s="247" t="s">
        <v>274</v>
      </c>
      <c r="J12" s="247" t="s">
        <v>322</v>
      </c>
      <c r="K12" s="247" t="s">
        <v>323</v>
      </c>
      <c r="L12" s="247" t="s">
        <v>324</v>
      </c>
      <c r="M12" s="247" t="s">
        <v>325</v>
      </c>
      <c r="N12" s="247" t="s">
        <v>326</v>
      </c>
      <c r="O12" s="247" t="s">
        <v>327</v>
      </c>
    </row>
    <row r="13" spans="1:15" ht="15" customHeight="1" x14ac:dyDescent="0.2">
      <c r="A13" s="245" t="s">
        <v>328</v>
      </c>
      <c r="B13" s="246" t="s">
        <v>40</v>
      </c>
      <c r="C13" s="247" t="s">
        <v>281</v>
      </c>
      <c r="D13" s="247" t="s">
        <v>281</v>
      </c>
      <c r="E13" s="247" t="s">
        <v>281</v>
      </c>
      <c r="F13" s="247" t="s">
        <v>281</v>
      </c>
      <c r="G13" s="247" t="s">
        <v>282</v>
      </c>
      <c r="H13" s="247" t="s">
        <v>282</v>
      </c>
      <c r="I13" s="247" t="s">
        <v>282</v>
      </c>
      <c r="J13" s="247" t="s">
        <v>282</v>
      </c>
      <c r="K13" s="247" t="s">
        <v>282</v>
      </c>
      <c r="L13" s="247" t="s">
        <v>282</v>
      </c>
      <c r="M13" s="247" t="s">
        <v>282</v>
      </c>
      <c r="N13" s="247" t="s">
        <v>282</v>
      </c>
      <c r="O13" s="247" t="s">
        <v>283</v>
      </c>
    </row>
    <row r="14" spans="1:15" ht="26.1" customHeight="1" x14ac:dyDescent="0.2">
      <c r="A14" s="245" t="s">
        <v>329</v>
      </c>
      <c r="B14" s="246" t="s">
        <v>41</v>
      </c>
      <c r="C14" s="247" t="s">
        <v>330</v>
      </c>
      <c r="D14" s="247" t="s">
        <v>331</v>
      </c>
      <c r="E14" s="247" t="s">
        <v>287</v>
      </c>
      <c r="F14" s="247" t="s">
        <v>332</v>
      </c>
      <c r="G14" s="247" t="s">
        <v>333</v>
      </c>
      <c r="H14" s="247" t="s">
        <v>334</v>
      </c>
      <c r="I14" s="247" t="s">
        <v>274</v>
      </c>
      <c r="J14" s="247" t="s">
        <v>335</v>
      </c>
      <c r="K14" s="247" t="s">
        <v>336</v>
      </c>
      <c r="L14" s="247" t="s">
        <v>337</v>
      </c>
      <c r="M14" s="247" t="s">
        <v>338</v>
      </c>
      <c r="N14" s="247" t="s">
        <v>339</v>
      </c>
      <c r="O14" s="247" t="s">
        <v>340</v>
      </c>
    </row>
    <row r="15" spans="1:15" ht="15" customHeight="1" x14ac:dyDescent="0.2">
      <c r="A15" s="245" t="s">
        <v>341</v>
      </c>
      <c r="B15" s="246" t="s">
        <v>45</v>
      </c>
      <c r="C15" s="247" t="s">
        <v>342</v>
      </c>
      <c r="D15" s="247" t="s">
        <v>343</v>
      </c>
      <c r="E15" s="247" t="s">
        <v>287</v>
      </c>
      <c r="F15" s="247" t="s">
        <v>344</v>
      </c>
      <c r="G15" s="247" t="s">
        <v>345</v>
      </c>
      <c r="H15" s="247" t="s">
        <v>346</v>
      </c>
      <c r="I15" s="247" t="s">
        <v>274</v>
      </c>
      <c r="J15" s="247" t="s">
        <v>347</v>
      </c>
      <c r="K15" s="247" t="s">
        <v>348</v>
      </c>
      <c r="L15" s="247" t="s">
        <v>349</v>
      </c>
      <c r="M15" s="247" t="s">
        <v>350</v>
      </c>
      <c r="N15" s="247" t="s">
        <v>351</v>
      </c>
      <c r="O15" s="247" t="s">
        <v>352</v>
      </c>
    </row>
    <row r="16" spans="1:15" ht="15" customHeight="1" x14ac:dyDescent="0.2">
      <c r="A16" s="245" t="s">
        <v>353</v>
      </c>
      <c r="B16" s="246" t="s">
        <v>42</v>
      </c>
      <c r="C16" s="247" t="s">
        <v>343</v>
      </c>
      <c r="D16" s="247" t="s">
        <v>269</v>
      </c>
      <c r="E16" s="247" t="s">
        <v>269</v>
      </c>
      <c r="F16" s="247" t="s">
        <v>308</v>
      </c>
      <c r="G16" s="247" t="s">
        <v>310</v>
      </c>
      <c r="H16" s="247" t="s">
        <v>354</v>
      </c>
      <c r="I16" s="247" t="s">
        <v>274</v>
      </c>
      <c r="J16" s="247" t="s">
        <v>355</v>
      </c>
      <c r="K16" s="247" t="s">
        <v>356</v>
      </c>
      <c r="L16" s="247" t="s">
        <v>357</v>
      </c>
      <c r="M16" s="247" t="s">
        <v>358</v>
      </c>
      <c r="N16" s="247" t="s">
        <v>358</v>
      </c>
      <c r="O16" s="247" t="s">
        <v>359</v>
      </c>
    </row>
    <row r="17" spans="1:15" ht="15" customHeight="1" x14ac:dyDescent="0.2">
      <c r="A17" s="245" t="s">
        <v>360</v>
      </c>
      <c r="B17" s="246" t="s">
        <v>43</v>
      </c>
      <c r="C17" s="247" t="s">
        <v>308</v>
      </c>
      <c r="D17" s="247" t="s">
        <v>298</v>
      </c>
      <c r="E17" s="247" t="s">
        <v>344</v>
      </c>
      <c r="F17" s="247" t="s">
        <v>297</v>
      </c>
      <c r="G17" s="247" t="s">
        <v>361</v>
      </c>
      <c r="H17" s="247" t="s">
        <v>362</v>
      </c>
      <c r="I17" s="247" t="s">
        <v>274</v>
      </c>
      <c r="J17" s="247" t="s">
        <v>277</v>
      </c>
      <c r="K17" s="247" t="s">
        <v>363</v>
      </c>
      <c r="L17" s="247" t="s">
        <v>364</v>
      </c>
      <c r="M17" s="247" t="s">
        <v>365</v>
      </c>
      <c r="N17" s="247" t="s">
        <v>365</v>
      </c>
      <c r="O17" s="247" t="s">
        <v>366</v>
      </c>
    </row>
    <row r="18" spans="1:15" ht="15" customHeight="1" x14ac:dyDescent="0.2">
      <c r="A18" s="245" t="s">
        <v>367</v>
      </c>
      <c r="B18" s="246" t="s">
        <v>44</v>
      </c>
      <c r="C18" s="247" t="s">
        <v>298</v>
      </c>
      <c r="D18" s="247" t="s">
        <v>343</v>
      </c>
      <c r="E18" s="247" t="s">
        <v>271</v>
      </c>
      <c r="F18" s="247" t="s">
        <v>299</v>
      </c>
      <c r="G18" s="247" t="s">
        <v>368</v>
      </c>
      <c r="H18" s="247" t="s">
        <v>273</v>
      </c>
      <c r="I18" s="247" t="s">
        <v>274</v>
      </c>
      <c r="J18" s="247" t="s">
        <v>275</v>
      </c>
      <c r="K18" s="247" t="s">
        <v>276</v>
      </c>
      <c r="L18" s="247" t="s">
        <v>277</v>
      </c>
      <c r="M18" s="247" t="s">
        <v>278</v>
      </c>
      <c r="N18" s="247" t="s">
        <v>278</v>
      </c>
      <c r="O18" s="247" t="s">
        <v>279</v>
      </c>
    </row>
    <row r="19" spans="1:15" ht="15" customHeight="1" x14ac:dyDescent="0.2">
      <c r="A19" s="245" t="s">
        <v>369</v>
      </c>
      <c r="B19" s="246" t="s">
        <v>97</v>
      </c>
      <c r="C19" s="247" t="s">
        <v>281</v>
      </c>
      <c r="D19" s="247" t="s">
        <v>281</v>
      </c>
      <c r="E19" s="247" t="s">
        <v>281</v>
      </c>
      <c r="F19" s="247" t="s">
        <v>281</v>
      </c>
      <c r="G19" s="247" t="s">
        <v>282</v>
      </c>
      <c r="H19" s="247" t="s">
        <v>282</v>
      </c>
      <c r="I19" s="247" t="s">
        <v>282</v>
      </c>
      <c r="J19" s="247" t="s">
        <v>282</v>
      </c>
      <c r="K19" s="247" t="s">
        <v>282</v>
      </c>
      <c r="L19" s="247" t="s">
        <v>282</v>
      </c>
      <c r="M19" s="247" t="s">
        <v>282</v>
      </c>
      <c r="N19" s="247" t="s">
        <v>282</v>
      </c>
      <c r="O19" s="247" t="s">
        <v>283</v>
      </c>
    </row>
    <row r="20" spans="1:15" ht="38.25" customHeight="1" x14ac:dyDescent="0.2">
      <c r="A20" s="245" t="s">
        <v>370</v>
      </c>
      <c r="B20" s="246" t="s">
        <v>89</v>
      </c>
      <c r="C20" s="247" t="s">
        <v>299</v>
      </c>
      <c r="D20" s="247" t="s">
        <v>299</v>
      </c>
      <c r="E20" s="247" t="s">
        <v>344</v>
      </c>
      <c r="F20" s="247" t="s">
        <v>297</v>
      </c>
      <c r="G20" s="247" t="s">
        <v>371</v>
      </c>
      <c r="H20" s="247" t="s">
        <v>372</v>
      </c>
      <c r="I20" s="247" t="s">
        <v>274</v>
      </c>
      <c r="J20" s="247" t="s">
        <v>274</v>
      </c>
      <c r="K20" s="247" t="s">
        <v>373</v>
      </c>
      <c r="L20" s="247" t="s">
        <v>374</v>
      </c>
      <c r="M20" s="247" t="s">
        <v>304</v>
      </c>
      <c r="N20" s="247" t="s">
        <v>304</v>
      </c>
      <c r="O20" s="247" t="s">
        <v>375</v>
      </c>
    </row>
    <row r="21" spans="1:15" ht="26.1" customHeight="1" x14ac:dyDescent="0.2">
      <c r="A21" s="245" t="s">
        <v>376</v>
      </c>
      <c r="B21" s="246" t="s">
        <v>98</v>
      </c>
      <c r="C21" s="247" t="s">
        <v>281</v>
      </c>
      <c r="D21" s="247" t="s">
        <v>281</v>
      </c>
      <c r="E21" s="247" t="s">
        <v>281</v>
      </c>
      <c r="F21" s="247" t="s">
        <v>281</v>
      </c>
      <c r="G21" s="247" t="s">
        <v>282</v>
      </c>
      <c r="H21" s="247" t="s">
        <v>282</v>
      </c>
      <c r="I21" s="247" t="s">
        <v>282</v>
      </c>
      <c r="J21" s="247" t="s">
        <v>282</v>
      </c>
      <c r="K21" s="247" t="s">
        <v>282</v>
      </c>
      <c r="L21" s="247" t="s">
        <v>282</v>
      </c>
      <c r="M21" s="247" t="s">
        <v>282</v>
      </c>
      <c r="N21" s="247" t="s">
        <v>282</v>
      </c>
      <c r="O21" s="247" t="s">
        <v>283</v>
      </c>
    </row>
    <row r="22" spans="1:15" ht="15" customHeight="1" x14ac:dyDescent="0.2">
      <c r="A22" s="245" t="s">
        <v>377</v>
      </c>
      <c r="B22" s="246" t="s">
        <v>46</v>
      </c>
      <c r="C22" s="247" t="s">
        <v>271</v>
      </c>
      <c r="D22" s="247" t="s">
        <v>270</v>
      </c>
      <c r="E22" s="247" t="s">
        <v>320</v>
      </c>
      <c r="F22" s="247" t="s">
        <v>308</v>
      </c>
      <c r="G22" s="247" t="s">
        <v>378</v>
      </c>
      <c r="H22" s="247" t="s">
        <v>379</v>
      </c>
      <c r="I22" s="247" t="s">
        <v>274</v>
      </c>
      <c r="J22" s="247" t="s">
        <v>380</v>
      </c>
      <c r="K22" s="247" t="s">
        <v>381</v>
      </c>
      <c r="L22" s="247" t="s">
        <v>382</v>
      </c>
      <c r="M22" s="247" t="s">
        <v>383</v>
      </c>
      <c r="N22" s="247" t="s">
        <v>384</v>
      </c>
      <c r="O22" s="247" t="s">
        <v>385</v>
      </c>
    </row>
    <row r="23" spans="1:15" ht="15" customHeight="1" x14ac:dyDescent="0.2">
      <c r="A23" s="245" t="s">
        <v>386</v>
      </c>
      <c r="B23" s="246" t="s">
        <v>47</v>
      </c>
      <c r="C23" s="247" t="s">
        <v>343</v>
      </c>
      <c r="D23" s="247" t="s">
        <v>387</v>
      </c>
      <c r="E23" s="247" t="s">
        <v>343</v>
      </c>
      <c r="F23" s="247" t="s">
        <v>269</v>
      </c>
      <c r="G23" s="247" t="s">
        <v>272</v>
      </c>
      <c r="H23" s="247" t="s">
        <v>379</v>
      </c>
      <c r="I23" s="247" t="s">
        <v>274</v>
      </c>
      <c r="J23" s="247" t="s">
        <v>380</v>
      </c>
      <c r="K23" s="247" t="s">
        <v>388</v>
      </c>
      <c r="L23" s="247" t="s">
        <v>389</v>
      </c>
      <c r="M23" s="247" t="s">
        <v>390</v>
      </c>
      <c r="N23" s="247" t="s">
        <v>391</v>
      </c>
      <c r="O23" s="247" t="s">
        <v>392</v>
      </c>
    </row>
    <row r="24" spans="1:15" ht="15" customHeight="1" x14ac:dyDescent="0.2">
      <c r="A24" s="245" t="s">
        <v>393</v>
      </c>
      <c r="B24" s="246" t="s">
        <v>26</v>
      </c>
      <c r="C24" s="247" t="s">
        <v>269</v>
      </c>
      <c r="D24" s="247" t="s">
        <v>387</v>
      </c>
      <c r="E24" s="247" t="s">
        <v>298</v>
      </c>
      <c r="F24" s="247" t="s">
        <v>271</v>
      </c>
      <c r="G24" s="247" t="s">
        <v>361</v>
      </c>
      <c r="H24" s="247" t="s">
        <v>394</v>
      </c>
      <c r="I24" s="247" t="s">
        <v>274</v>
      </c>
      <c r="J24" s="247" t="s">
        <v>282</v>
      </c>
      <c r="K24" s="247" t="s">
        <v>395</v>
      </c>
      <c r="L24" s="247" t="s">
        <v>282</v>
      </c>
      <c r="M24" s="247" t="s">
        <v>395</v>
      </c>
      <c r="N24" s="247" t="s">
        <v>396</v>
      </c>
      <c r="O24" s="247" t="s">
        <v>397</v>
      </c>
    </row>
    <row r="25" spans="1:15" ht="38.25" customHeight="1" x14ac:dyDescent="0.2">
      <c r="A25" s="245" t="s">
        <v>398</v>
      </c>
      <c r="B25" s="246" t="s">
        <v>90</v>
      </c>
      <c r="C25" s="247" t="s">
        <v>399</v>
      </c>
      <c r="D25" s="247" t="s">
        <v>297</v>
      </c>
      <c r="E25" s="247" t="s">
        <v>400</v>
      </c>
      <c r="F25" s="247" t="s">
        <v>401</v>
      </c>
      <c r="G25" s="247" t="s">
        <v>402</v>
      </c>
      <c r="H25" s="247" t="s">
        <v>403</v>
      </c>
      <c r="I25" s="247" t="s">
        <v>274</v>
      </c>
      <c r="J25" s="247" t="s">
        <v>274</v>
      </c>
      <c r="K25" s="247" t="s">
        <v>404</v>
      </c>
      <c r="L25" s="247" t="s">
        <v>405</v>
      </c>
      <c r="M25" s="247" t="s">
        <v>304</v>
      </c>
      <c r="N25" s="247" t="s">
        <v>406</v>
      </c>
      <c r="O25" s="247" t="s">
        <v>407</v>
      </c>
    </row>
    <row r="26" spans="1:15" ht="15" customHeight="1" x14ac:dyDescent="0.2">
      <c r="A26" s="245" t="s">
        <v>408</v>
      </c>
      <c r="B26" s="246" t="s">
        <v>48</v>
      </c>
      <c r="C26" s="247" t="s">
        <v>281</v>
      </c>
      <c r="D26" s="247" t="s">
        <v>270</v>
      </c>
      <c r="E26" s="247" t="s">
        <v>281</v>
      </c>
      <c r="F26" s="247" t="s">
        <v>343</v>
      </c>
      <c r="G26" s="247" t="s">
        <v>282</v>
      </c>
      <c r="H26" s="247" t="s">
        <v>409</v>
      </c>
      <c r="I26" s="247" t="s">
        <v>282</v>
      </c>
      <c r="J26" s="247" t="s">
        <v>274</v>
      </c>
      <c r="K26" s="247" t="s">
        <v>282</v>
      </c>
      <c r="L26" s="247" t="s">
        <v>274</v>
      </c>
      <c r="M26" s="247" t="s">
        <v>274</v>
      </c>
      <c r="N26" s="247" t="s">
        <v>410</v>
      </c>
      <c r="O26" s="247" t="s">
        <v>411</v>
      </c>
    </row>
    <row r="27" spans="1:15" ht="15" customHeight="1" x14ac:dyDescent="0.2">
      <c r="A27" s="245" t="s">
        <v>412</v>
      </c>
      <c r="B27" s="246" t="s">
        <v>49</v>
      </c>
      <c r="C27" s="247" t="s">
        <v>270</v>
      </c>
      <c r="D27" s="247" t="s">
        <v>270</v>
      </c>
      <c r="E27" s="247" t="s">
        <v>270</v>
      </c>
      <c r="F27" s="247" t="s">
        <v>298</v>
      </c>
      <c r="G27" s="247" t="s">
        <v>272</v>
      </c>
      <c r="H27" s="247" t="s">
        <v>413</v>
      </c>
      <c r="I27" s="247" t="s">
        <v>274</v>
      </c>
      <c r="J27" s="247" t="s">
        <v>414</v>
      </c>
      <c r="K27" s="247" t="s">
        <v>415</v>
      </c>
      <c r="L27" s="247" t="s">
        <v>416</v>
      </c>
      <c r="M27" s="247" t="s">
        <v>417</v>
      </c>
      <c r="N27" s="247" t="s">
        <v>418</v>
      </c>
      <c r="O27" s="247" t="s">
        <v>419</v>
      </c>
    </row>
    <row r="28" spans="1:15" ht="15" customHeight="1" x14ac:dyDescent="0.2">
      <c r="A28" s="245" t="s">
        <v>420</v>
      </c>
      <c r="B28" s="246" t="s">
        <v>50</v>
      </c>
      <c r="C28" s="247" t="s">
        <v>270</v>
      </c>
      <c r="D28" s="247" t="s">
        <v>387</v>
      </c>
      <c r="E28" s="247" t="s">
        <v>343</v>
      </c>
      <c r="F28" s="247" t="s">
        <v>387</v>
      </c>
      <c r="G28" s="247" t="s">
        <v>409</v>
      </c>
      <c r="H28" s="247" t="s">
        <v>272</v>
      </c>
      <c r="I28" s="247" t="s">
        <v>274</v>
      </c>
      <c r="J28" s="247" t="s">
        <v>274</v>
      </c>
      <c r="K28" s="247" t="s">
        <v>421</v>
      </c>
      <c r="L28" s="247" t="s">
        <v>310</v>
      </c>
      <c r="M28" s="247" t="s">
        <v>304</v>
      </c>
      <c r="N28" s="247" t="s">
        <v>422</v>
      </c>
      <c r="O28" s="247" t="s">
        <v>423</v>
      </c>
    </row>
    <row r="29" spans="1:15" ht="15" customHeight="1" x14ac:dyDescent="0.2">
      <c r="A29" s="245" t="s">
        <v>424</v>
      </c>
      <c r="B29" s="246" t="s">
        <v>51</v>
      </c>
      <c r="C29" s="247" t="s">
        <v>281</v>
      </c>
      <c r="D29" s="247" t="s">
        <v>281</v>
      </c>
      <c r="E29" s="247" t="s">
        <v>387</v>
      </c>
      <c r="F29" s="247" t="s">
        <v>281</v>
      </c>
      <c r="G29" s="247" t="s">
        <v>282</v>
      </c>
      <c r="H29" s="247" t="s">
        <v>282</v>
      </c>
      <c r="I29" s="247" t="s">
        <v>282</v>
      </c>
      <c r="J29" s="247" t="s">
        <v>282</v>
      </c>
      <c r="K29" s="247" t="s">
        <v>282</v>
      </c>
      <c r="L29" s="247" t="s">
        <v>282</v>
      </c>
      <c r="M29" s="247" t="s">
        <v>282</v>
      </c>
      <c r="N29" s="247" t="s">
        <v>282</v>
      </c>
      <c r="O29" s="247" t="s">
        <v>283</v>
      </c>
    </row>
    <row r="30" spans="1:15" ht="15" customHeight="1" x14ac:dyDescent="0.2">
      <c r="A30" s="245" t="s">
        <v>425</v>
      </c>
      <c r="B30" s="246" t="s">
        <v>52</v>
      </c>
      <c r="C30" s="247" t="s">
        <v>281</v>
      </c>
      <c r="D30" s="247" t="s">
        <v>281</v>
      </c>
      <c r="E30" s="247" t="s">
        <v>387</v>
      </c>
      <c r="F30" s="247" t="s">
        <v>270</v>
      </c>
      <c r="G30" s="247" t="s">
        <v>282</v>
      </c>
      <c r="H30" s="247" t="s">
        <v>282</v>
      </c>
      <c r="I30" s="247" t="s">
        <v>282</v>
      </c>
      <c r="J30" s="247" t="s">
        <v>282</v>
      </c>
      <c r="K30" s="247" t="s">
        <v>282</v>
      </c>
      <c r="L30" s="247" t="s">
        <v>282</v>
      </c>
      <c r="M30" s="247" t="s">
        <v>282</v>
      </c>
      <c r="N30" s="247" t="s">
        <v>282</v>
      </c>
      <c r="O30" s="247" t="s">
        <v>283</v>
      </c>
    </row>
    <row r="31" spans="1:15" ht="15" customHeight="1" x14ac:dyDescent="0.2">
      <c r="A31" s="245" t="s">
        <v>426</v>
      </c>
      <c r="B31" s="246" t="s">
        <v>53</v>
      </c>
      <c r="C31" s="247" t="s">
        <v>281</v>
      </c>
      <c r="D31" s="247" t="s">
        <v>281</v>
      </c>
      <c r="E31" s="247" t="s">
        <v>281</v>
      </c>
      <c r="F31" s="247" t="s">
        <v>270</v>
      </c>
      <c r="G31" s="247" t="s">
        <v>282</v>
      </c>
      <c r="H31" s="247" t="s">
        <v>282</v>
      </c>
      <c r="I31" s="247" t="s">
        <v>282</v>
      </c>
      <c r="J31" s="247" t="s">
        <v>282</v>
      </c>
      <c r="K31" s="247" t="s">
        <v>282</v>
      </c>
      <c r="L31" s="247" t="s">
        <v>282</v>
      </c>
      <c r="M31" s="247" t="s">
        <v>282</v>
      </c>
      <c r="N31" s="247" t="s">
        <v>282</v>
      </c>
      <c r="O31" s="247" t="s">
        <v>283</v>
      </c>
    </row>
    <row r="32" spans="1:15" ht="15" customHeight="1" x14ac:dyDescent="0.2">
      <c r="A32" s="245" t="s">
        <v>427</v>
      </c>
      <c r="B32" s="246" t="s">
        <v>54</v>
      </c>
      <c r="C32" s="247" t="s">
        <v>299</v>
      </c>
      <c r="D32" s="247" t="s">
        <v>269</v>
      </c>
      <c r="E32" s="247" t="s">
        <v>344</v>
      </c>
      <c r="F32" s="247" t="s">
        <v>299</v>
      </c>
      <c r="G32" s="247" t="s">
        <v>371</v>
      </c>
      <c r="H32" s="247" t="s">
        <v>428</v>
      </c>
      <c r="I32" s="247" t="s">
        <v>274</v>
      </c>
      <c r="J32" s="247" t="s">
        <v>429</v>
      </c>
      <c r="K32" s="247" t="s">
        <v>430</v>
      </c>
      <c r="L32" s="247" t="s">
        <v>431</v>
      </c>
      <c r="M32" s="247" t="s">
        <v>432</v>
      </c>
      <c r="N32" s="247" t="s">
        <v>433</v>
      </c>
      <c r="O32" s="247" t="s">
        <v>434</v>
      </c>
    </row>
    <row r="33" spans="1:15" ht="15" customHeight="1" x14ac:dyDescent="0.2">
      <c r="A33" s="245" t="s">
        <v>435</v>
      </c>
      <c r="B33" s="246" t="s">
        <v>55</v>
      </c>
      <c r="C33" s="247" t="s">
        <v>387</v>
      </c>
      <c r="D33" s="247" t="s">
        <v>281</v>
      </c>
      <c r="E33" s="247" t="s">
        <v>387</v>
      </c>
      <c r="F33" s="247" t="s">
        <v>270</v>
      </c>
      <c r="G33" s="247" t="s">
        <v>272</v>
      </c>
      <c r="H33" s="247" t="s">
        <v>282</v>
      </c>
      <c r="I33" s="247" t="s">
        <v>274</v>
      </c>
      <c r="J33" s="247" t="s">
        <v>282</v>
      </c>
      <c r="K33" s="247" t="s">
        <v>354</v>
      </c>
      <c r="L33" s="247" t="s">
        <v>282</v>
      </c>
      <c r="M33" s="247" t="s">
        <v>354</v>
      </c>
      <c r="N33" s="247" t="s">
        <v>436</v>
      </c>
      <c r="O33" s="247" t="s">
        <v>437</v>
      </c>
    </row>
    <row r="34" spans="1:15" ht="15" customHeight="1" x14ac:dyDescent="0.2">
      <c r="A34" s="245" t="s">
        <v>438</v>
      </c>
      <c r="B34" s="246" t="s">
        <v>56</v>
      </c>
      <c r="C34" s="247" t="s">
        <v>281</v>
      </c>
      <c r="D34" s="247" t="s">
        <v>281</v>
      </c>
      <c r="E34" s="247" t="s">
        <v>281</v>
      </c>
      <c r="F34" s="247" t="s">
        <v>281</v>
      </c>
      <c r="G34" s="247" t="s">
        <v>282</v>
      </c>
      <c r="H34" s="247" t="s">
        <v>282</v>
      </c>
      <c r="I34" s="247" t="s">
        <v>282</v>
      </c>
      <c r="J34" s="247" t="s">
        <v>282</v>
      </c>
      <c r="K34" s="247" t="s">
        <v>282</v>
      </c>
      <c r="L34" s="247" t="s">
        <v>282</v>
      </c>
      <c r="M34" s="247" t="s">
        <v>282</v>
      </c>
      <c r="N34" s="247" t="s">
        <v>282</v>
      </c>
      <c r="O34" s="247" t="s">
        <v>283</v>
      </c>
    </row>
    <row r="35" spans="1:15" ht="15" customHeight="1" x14ac:dyDescent="0.2">
      <c r="A35" s="245" t="s">
        <v>439</v>
      </c>
      <c r="B35" s="246" t="s">
        <v>57</v>
      </c>
      <c r="C35" s="247" t="s">
        <v>269</v>
      </c>
      <c r="D35" s="247" t="s">
        <v>281</v>
      </c>
      <c r="E35" s="247" t="s">
        <v>298</v>
      </c>
      <c r="F35" s="247" t="s">
        <v>269</v>
      </c>
      <c r="G35" s="247" t="s">
        <v>361</v>
      </c>
      <c r="H35" s="247" t="s">
        <v>282</v>
      </c>
      <c r="I35" s="247" t="s">
        <v>274</v>
      </c>
      <c r="J35" s="247" t="s">
        <v>282</v>
      </c>
      <c r="K35" s="247" t="s">
        <v>368</v>
      </c>
      <c r="L35" s="247" t="s">
        <v>282</v>
      </c>
      <c r="M35" s="247" t="s">
        <v>368</v>
      </c>
      <c r="N35" s="247" t="s">
        <v>440</v>
      </c>
      <c r="O35" s="247" t="s">
        <v>441</v>
      </c>
    </row>
    <row r="36" spans="1:15" ht="15" customHeight="1" x14ac:dyDescent="0.2">
      <c r="A36" s="245" t="s">
        <v>442</v>
      </c>
      <c r="B36" s="246" t="s">
        <v>58</v>
      </c>
      <c r="C36" s="247" t="s">
        <v>270</v>
      </c>
      <c r="D36" s="247" t="s">
        <v>387</v>
      </c>
      <c r="E36" s="247" t="s">
        <v>270</v>
      </c>
      <c r="F36" s="247" t="s">
        <v>387</v>
      </c>
      <c r="G36" s="247" t="s">
        <v>272</v>
      </c>
      <c r="H36" s="247" t="s">
        <v>272</v>
      </c>
      <c r="I36" s="247" t="s">
        <v>274</v>
      </c>
      <c r="J36" s="247" t="s">
        <v>274</v>
      </c>
      <c r="K36" s="247" t="s">
        <v>443</v>
      </c>
      <c r="L36" s="247" t="s">
        <v>272</v>
      </c>
      <c r="M36" s="247" t="s">
        <v>304</v>
      </c>
      <c r="N36" s="247" t="s">
        <v>444</v>
      </c>
      <c r="O36" s="247" t="s">
        <v>445</v>
      </c>
    </row>
    <row r="37" spans="1:15" ht="26.1" customHeight="1" x14ac:dyDescent="0.2">
      <c r="A37" s="245" t="s">
        <v>446</v>
      </c>
      <c r="B37" s="246" t="s">
        <v>59</v>
      </c>
      <c r="C37" s="247" t="s">
        <v>270</v>
      </c>
      <c r="D37" s="247" t="s">
        <v>387</v>
      </c>
      <c r="E37" s="247" t="s">
        <v>343</v>
      </c>
      <c r="F37" s="247" t="s">
        <v>270</v>
      </c>
      <c r="G37" s="247" t="s">
        <v>409</v>
      </c>
      <c r="H37" s="247" t="s">
        <v>354</v>
      </c>
      <c r="I37" s="247" t="s">
        <v>274</v>
      </c>
      <c r="J37" s="247" t="s">
        <v>355</v>
      </c>
      <c r="K37" s="247" t="s">
        <v>447</v>
      </c>
      <c r="L37" s="247" t="s">
        <v>448</v>
      </c>
      <c r="M37" s="247" t="s">
        <v>449</v>
      </c>
      <c r="N37" s="247" t="s">
        <v>450</v>
      </c>
      <c r="O37" s="247" t="s">
        <v>451</v>
      </c>
    </row>
    <row r="38" spans="1:15" ht="15" customHeight="1" x14ac:dyDescent="0.2">
      <c r="A38" s="245" t="s">
        <v>452</v>
      </c>
      <c r="B38" s="246" t="s">
        <v>60</v>
      </c>
      <c r="C38" s="247" t="s">
        <v>269</v>
      </c>
      <c r="D38" s="247" t="s">
        <v>271</v>
      </c>
      <c r="E38" s="247" t="s">
        <v>271</v>
      </c>
      <c r="F38" s="247" t="s">
        <v>342</v>
      </c>
      <c r="G38" s="247" t="s">
        <v>409</v>
      </c>
      <c r="H38" s="247" t="s">
        <v>453</v>
      </c>
      <c r="I38" s="247" t="s">
        <v>274</v>
      </c>
      <c r="J38" s="247" t="s">
        <v>454</v>
      </c>
      <c r="K38" s="247" t="s">
        <v>455</v>
      </c>
      <c r="L38" s="247" t="s">
        <v>456</v>
      </c>
      <c r="M38" s="247" t="s">
        <v>457</v>
      </c>
      <c r="N38" s="247" t="s">
        <v>458</v>
      </c>
      <c r="O38" s="247" t="s">
        <v>459</v>
      </c>
    </row>
    <row r="39" spans="1:15" ht="15" customHeight="1" x14ac:dyDescent="0.2">
      <c r="A39" s="245" t="s">
        <v>460</v>
      </c>
      <c r="B39" s="246" t="s">
        <v>61</v>
      </c>
      <c r="C39" s="247" t="s">
        <v>343</v>
      </c>
      <c r="D39" s="247" t="s">
        <v>281</v>
      </c>
      <c r="E39" s="247" t="s">
        <v>269</v>
      </c>
      <c r="F39" s="247" t="s">
        <v>387</v>
      </c>
      <c r="G39" s="247" t="s">
        <v>310</v>
      </c>
      <c r="H39" s="247" t="s">
        <v>282</v>
      </c>
      <c r="I39" s="247" t="s">
        <v>274</v>
      </c>
      <c r="J39" s="247" t="s">
        <v>282</v>
      </c>
      <c r="K39" s="247" t="s">
        <v>461</v>
      </c>
      <c r="L39" s="247" t="s">
        <v>282</v>
      </c>
      <c r="M39" s="247" t="s">
        <v>461</v>
      </c>
      <c r="N39" s="247" t="s">
        <v>462</v>
      </c>
      <c r="O39" s="247" t="s">
        <v>463</v>
      </c>
    </row>
    <row r="40" spans="1:15" ht="15" customHeight="1" x14ac:dyDescent="0.2">
      <c r="A40" s="245" t="s">
        <v>464</v>
      </c>
      <c r="B40" s="246" t="s">
        <v>62</v>
      </c>
      <c r="C40" s="247" t="s">
        <v>270</v>
      </c>
      <c r="D40" s="247" t="s">
        <v>387</v>
      </c>
      <c r="E40" s="247" t="s">
        <v>270</v>
      </c>
      <c r="F40" s="247" t="s">
        <v>343</v>
      </c>
      <c r="G40" s="247" t="s">
        <v>272</v>
      </c>
      <c r="H40" s="247" t="s">
        <v>273</v>
      </c>
      <c r="I40" s="247" t="s">
        <v>274</v>
      </c>
      <c r="J40" s="247" t="s">
        <v>275</v>
      </c>
      <c r="K40" s="247" t="s">
        <v>276</v>
      </c>
      <c r="L40" s="247" t="s">
        <v>277</v>
      </c>
      <c r="M40" s="247" t="s">
        <v>278</v>
      </c>
      <c r="N40" s="247" t="s">
        <v>465</v>
      </c>
      <c r="O40" s="247" t="s">
        <v>466</v>
      </c>
    </row>
    <row r="41" spans="1:15" ht="15" customHeight="1" x14ac:dyDescent="0.2">
      <c r="A41" s="245" t="s">
        <v>467</v>
      </c>
      <c r="B41" s="246" t="s">
        <v>63</v>
      </c>
      <c r="C41" s="247" t="s">
        <v>387</v>
      </c>
      <c r="D41" s="247" t="s">
        <v>387</v>
      </c>
      <c r="E41" s="247" t="s">
        <v>270</v>
      </c>
      <c r="F41" s="247" t="s">
        <v>269</v>
      </c>
      <c r="G41" s="247" t="s">
        <v>354</v>
      </c>
      <c r="H41" s="247" t="s">
        <v>379</v>
      </c>
      <c r="I41" s="247" t="s">
        <v>282</v>
      </c>
      <c r="J41" s="247" t="s">
        <v>380</v>
      </c>
      <c r="K41" s="247" t="s">
        <v>282</v>
      </c>
      <c r="L41" s="247" t="s">
        <v>468</v>
      </c>
      <c r="M41" s="247" t="s">
        <v>468</v>
      </c>
      <c r="N41" s="247" t="s">
        <v>469</v>
      </c>
      <c r="O41" s="247" t="s">
        <v>470</v>
      </c>
    </row>
    <row r="42" spans="1:15" ht="15" customHeight="1" x14ac:dyDescent="0.2">
      <c r="A42" s="245" t="s">
        <v>471</v>
      </c>
      <c r="B42" s="246" t="s">
        <v>27</v>
      </c>
      <c r="C42" s="247" t="s">
        <v>269</v>
      </c>
      <c r="D42" s="247" t="s">
        <v>269</v>
      </c>
      <c r="E42" s="247" t="s">
        <v>269</v>
      </c>
      <c r="F42" s="247" t="s">
        <v>271</v>
      </c>
      <c r="G42" s="247" t="s">
        <v>272</v>
      </c>
      <c r="H42" s="247" t="s">
        <v>409</v>
      </c>
      <c r="I42" s="247" t="s">
        <v>274</v>
      </c>
      <c r="J42" s="247" t="s">
        <v>274</v>
      </c>
      <c r="K42" s="247" t="s">
        <v>461</v>
      </c>
      <c r="L42" s="247" t="s">
        <v>472</v>
      </c>
      <c r="M42" s="247" t="s">
        <v>304</v>
      </c>
      <c r="N42" s="247" t="s">
        <v>473</v>
      </c>
      <c r="O42" s="247" t="s">
        <v>474</v>
      </c>
    </row>
    <row r="43" spans="1:15" ht="15" customHeight="1" x14ac:dyDescent="0.2">
      <c r="A43" s="245" t="s">
        <v>475</v>
      </c>
      <c r="B43" s="246" t="s">
        <v>64</v>
      </c>
      <c r="C43" s="247" t="s">
        <v>387</v>
      </c>
      <c r="D43" s="247" t="s">
        <v>343</v>
      </c>
      <c r="E43" s="247" t="s">
        <v>387</v>
      </c>
      <c r="F43" s="247" t="s">
        <v>271</v>
      </c>
      <c r="G43" s="247" t="s">
        <v>272</v>
      </c>
      <c r="H43" s="247" t="s">
        <v>354</v>
      </c>
      <c r="I43" s="247" t="s">
        <v>274</v>
      </c>
      <c r="J43" s="247" t="s">
        <v>355</v>
      </c>
      <c r="K43" s="247" t="s">
        <v>476</v>
      </c>
      <c r="L43" s="247" t="s">
        <v>477</v>
      </c>
      <c r="M43" s="247" t="s">
        <v>478</v>
      </c>
      <c r="N43" s="247" t="s">
        <v>479</v>
      </c>
      <c r="O43" s="247" t="s">
        <v>480</v>
      </c>
    </row>
    <row r="44" spans="1:15" ht="15" customHeight="1" x14ac:dyDescent="0.2">
      <c r="A44" s="245" t="s">
        <v>481</v>
      </c>
      <c r="B44" s="246" t="s">
        <v>65</v>
      </c>
      <c r="C44" s="247" t="s">
        <v>320</v>
      </c>
      <c r="D44" s="247" t="s">
        <v>269</v>
      </c>
      <c r="E44" s="247" t="s">
        <v>308</v>
      </c>
      <c r="F44" s="247" t="s">
        <v>342</v>
      </c>
      <c r="G44" s="247" t="s">
        <v>482</v>
      </c>
      <c r="H44" s="247" t="s">
        <v>483</v>
      </c>
      <c r="I44" s="247" t="s">
        <v>274</v>
      </c>
      <c r="J44" s="247" t="s">
        <v>484</v>
      </c>
      <c r="K44" s="247" t="s">
        <v>485</v>
      </c>
      <c r="L44" s="247" t="s">
        <v>486</v>
      </c>
      <c r="M44" s="247" t="s">
        <v>487</v>
      </c>
      <c r="N44" s="247" t="s">
        <v>488</v>
      </c>
      <c r="O44" s="247" t="s">
        <v>489</v>
      </c>
    </row>
    <row r="45" spans="1:15" ht="15" customHeight="1" x14ac:dyDescent="0.2">
      <c r="A45" s="245" t="s">
        <v>490</v>
      </c>
      <c r="B45" s="246" t="s">
        <v>66</v>
      </c>
      <c r="C45" s="247" t="s">
        <v>270</v>
      </c>
      <c r="D45" s="247" t="s">
        <v>281</v>
      </c>
      <c r="E45" s="247" t="s">
        <v>270</v>
      </c>
      <c r="F45" s="247" t="s">
        <v>387</v>
      </c>
      <c r="G45" s="247" t="s">
        <v>272</v>
      </c>
      <c r="H45" s="247" t="s">
        <v>282</v>
      </c>
      <c r="I45" s="247" t="s">
        <v>274</v>
      </c>
      <c r="J45" s="247" t="s">
        <v>282</v>
      </c>
      <c r="K45" s="247" t="s">
        <v>272</v>
      </c>
      <c r="L45" s="247" t="s">
        <v>282</v>
      </c>
      <c r="M45" s="247" t="s">
        <v>272</v>
      </c>
      <c r="N45" s="247" t="s">
        <v>491</v>
      </c>
      <c r="O45" s="247" t="s">
        <v>492</v>
      </c>
    </row>
    <row r="46" spans="1:15" ht="15" customHeight="1" x14ac:dyDescent="0.2">
      <c r="A46" s="245" t="s">
        <v>493</v>
      </c>
      <c r="B46" s="246" t="s">
        <v>67</v>
      </c>
      <c r="C46" s="247" t="s">
        <v>387</v>
      </c>
      <c r="D46" s="247" t="s">
        <v>387</v>
      </c>
      <c r="E46" s="247" t="s">
        <v>387</v>
      </c>
      <c r="F46" s="247" t="s">
        <v>343</v>
      </c>
      <c r="G46" s="247" t="s">
        <v>272</v>
      </c>
      <c r="H46" s="247" t="s">
        <v>273</v>
      </c>
      <c r="I46" s="247" t="s">
        <v>274</v>
      </c>
      <c r="J46" s="247" t="s">
        <v>275</v>
      </c>
      <c r="K46" s="247" t="s">
        <v>494</v>
      </c>
      <c r="L46" s="247" t="s">
        <v>495</v>
      </c>
      <c r="M46" s="247" t="s">
        <v>496</v>
      </c>
      <c r="N46" s="247" t="s">
        <v>497</v>
      </c>
      <c r="O46" s="247" t="s">
        <v>498</v>
      </c>
    </row>
    <row r="47" spans="1:15" ht="15" customHeight="1" x14ac:dyDescent="0.2">
      <c r="A47" s="245" t="s">
        <v>499</v>
      </c>
      <c r="B47" s="246" t="s">
        <v>68</v>
      </c>
      <c r="C47" s="247" t="s">
        <v>270</v>
      </c>
      <c r="D47" s="247" t="s">
        <v>387</v>
      </c>
      <c r="E47" s="247" t="s">
        <v>270</v>
      </c>
      <c r="F47" s="247" t="s">
        <v>343</v>
      </c>
      <c r="G47" s="247" t="s">
        <v>272</v>
      </c>
      <c r="H47" s="247" t="s">
        <v>273</v>
      </c>
      <c r="I47" s="247" t="s">
        <v>274</v>
      </c>
      <c r="J47" s="247" t="s">
        <v>275</v>
      </c>
      <c r="K47" s="247" t="s">
        <v>276</v>
      </c>
      <c r="L47" s="247" t="s">
        <v>277</v>
      </c>
      <c r="M47" s="247" t="s">
        <v>278</v>
      </c>
      <c r="N47" s="247" t="s">
        <v>500</v>
      </c>
      <c r="O47" s="247" t="s">
        <v>501</v>
      </c>
    </row>
    <row r="48" spans="1:15" ht="15" customHeight="1" x14ac:dyDescent="0.2">
      <c r="A48" s="245" t="s">
        <v>502</v>
      </c>
      <c r="B48" s="246" t="s">
        <v>69</v>
      </c>
      <c r="C48" s="247" t="s">
        <v>343</v>
      </c>
      <c r="D48" s="247" t="s">
        <v>387</v>
      </c>
      <c r="E48" s="247" t="s">
        <v>298</v>
      </c>
      <c r="F48" s="247" t="s">
        <v>269</v>
      </c>
      <c r="G48" s="247" t="s">
        <v>503</v>
      </c>
      <c r="H48" s="247" t="s">
        <v>379</v>
      </c>
      <c r="I48" s="247" t="s">
        <v>373</v>
      </c>
      <c r="J48" s="247" t="s">
        <v>380</v>
      </c>
      <c r="K48" s="247" t="s">
        <v>504</v>
      </c>
      <c r="L48" s="247" t="s">
        <v>505</v>
      </c>
      <c r="M48" s="247" t="s">
        <v>506</v>
      </c>
      <c r="N48" s="247" t="s">
        <v>507</v>
      </c>
      <c r="O48" s="247" t="s">
        <v>508</v>
      </c>
    </row>
    <row r="49" spans="1:15" ht="15" customHeight="1" x14ac:dyDescent="0.2">
      <c r="A49" s="245" t="s">
        <v>509</v>
      </c>
      <c r="B49" s="246" t="s">
        <v>70</v>
      </c>
      <c r="C49" s="247" t="s">
        <v>343</v>
      </c>
      <c r="D49" s="247" t="s">
        <v>298</v>
      </c>
      <c r="E49" s="247" t="s">
        <v>269</v>
      </c>
      <c r="F49" s="247" t="s">
        <v>299</v>
      </c>
      <c r="G49" s="247" t="s">
        <v>310</v>
      </c>
      <c r="H49" s="247" t="s">
        <v>301</v>
      </c>
      <c r="I49" s="247" t="s">
        <v>274</v>
      </c>
      <c r="J49" s="247" t="s">
        <v>274</v>
      </c>
      <c r="K49" s="247" t="s">
        <v>510</v>
      </c>
      <c r="L49" s="247" t="s">
        <v>511</v>
      </c>
      <c r="M49" s="247" t="s">
        <v>304</v>
      </c>
      <c r="N49" s="247" t="s">
        <v>512</v>
      </c>
      <c r="O49" s="247" t="s">
        <v>513</v>
      </c>
    </row>
    <row r="50" spans="1:15" ht="15" customHeight="1" x14ac:dyDescent="0.2">
      <c r="A50" s="245" t="s">
        <v>514</v>
      </c>
      <c r="B50" s="246" t="s">
        <v>71</v>
      </c>
      <c r="C50" s="247" t="s">
        <v>387</v>
      </c>
      <c r="D50" s="247" t="s">
        <v>281</v>
      </c>
      <c r="E50" s="247" t="s">
        <v>270</v>
      </c>
      <c r="F50" s="247" t="s">
        <v>270</v>
      </c>
      <c r="G50" s="247" t="s">
        <v>354</v>
      </c>
      <c r="H50" s="247" t="s">
        <v>282</v>
      </c>
      <c r="I50" s="247" t="s">
        <v>282</v>
      </c>
      <c r="J50" s="247" t="s">
        <v>282</v>
      </c>
      <c r="K50" s="247" t="s">
        <v>282</v>
      </c>
      <c r="L50" s="247" t="s">
        <v>282</v>
      </c>
      <c r="M50" s="247" t="s">
        <v>282</v>
      </c>
      <c r="N50" s="247" t="s">
        <v>282</v>
      </c>
      <c r="O50" s="247" t="s">
        <v>283</v>
      </c>
    </row>
    <row r="51" spans="1:15" ht="15" customHeight="1" x14ac:dyDescent="0.2">
      <c r="A51" s="245" t="s">
        <v>515</v>
      </c>
      <c r="B51" s="246" t="s">
        <v>72</v>
      </c>
      <c r="C51" s="247" t="s">
        <v>387</v>
      </c>
      <c r="D51" s="247" t="s">
        <v>270</v>
      </c>
      <c r="E51" s="247" t="s">
        <v>387</v>
      </c>
      <c r="F51" s="247" t="s">
        <v>270</v>
      </c>
      <c r="G51" s="247" t="s">
        <v>272</v>
      </c>
      <c r="H51" s="247" t="s">
        <v>272</v>
      </c>
      <c r="I51" s="247" t="s">
        <v>274</v>
      </c>
      <c r="J51" s="247" t="s">
        <v>274</v>
      </c>
      <c r="K51" s="247" t="s">
        <v>272</v>
      </c>
      <c r="L51" s="247" t="s">
        <v>443</v>
      </c>
      <c r="M51" s="247" t="s">
        <v>304</v>
      </c>
      <c r="N51" s="247" t="s">
        <v>516</v>
      </c>
      <c r="O51" s="247" t="s">
        <v>517</v>
      </c>
    </row>
    <row r="52" spans="1:15" ht="15" customHeight="1" x14ac:dyDescent="0.2">
      <c r="A52" s="245" t="s">
        <v>518</v>
      </c>
      <c r="B52" s="246" t="s">
        <v>73</v>
      </c>
      <c r="C52" s="247" t="s">
        <v>343</v>
      </c>
      <c r="D52" s="247" t="s">
        <v>269</v>
      </c>
      <c r="E52" s="247" t="s">
        <v>271</v>
      </c>
      <c r="F52" s="247" t="s">
        <v>271</v>
      </c>
      <c r="G52" s="247" t="s">
        <v>354</v>
      </c>
      <c r="H52" s="247" t="s">
        <v>409</v>
      </c>
      <c r="I52" s="247" t="s">
        <v>282</v>
      </c>
      <c r="J52" s="247" t="s">
        <v>274</v>
      </c>
      <c r="K52" s="247" t="s">
        <v>282</v>
      </c>
      <c r="L52" s="247" t="s">
        <v>310</v>
      </c>
      <c r="M52" s="247" t="s">
        <v>310</v>
      </c>
      <c r="N52" s="247" t="s">
        <v>519</v>
      </c>
      <c r="O52" s="247" t="s">
        <v>520</v>
      </c>
    </row>
    <row r="53" spans="1:15" ht="15" customHeight="1" x14ac:dyDescent="0.2">
      <c r="A53" s="245" t="s">
        <v>521</v>
      </c>
      <c r="B53" s="246" t="s">
        <v>74</v>
      </c>
      <c r="C53" s="247" t="s">
        <v>269</v>
      </c>
      <c r="D53" s="247" t="s">
        <v>269</v>
      </c>
      <c r="E53" s="247" t="s">
        <v>298</v>
      </c>
      <c r="F53" s="247" t="s">
        <v>298</v>
      </c>
      <c r="G53" s="247" t="s">
        <v>361</v>
      </c>
      <c r="H53" s="247" t="s">
        <v>361</v>
      </c>
      <c r="I53" s="247" t="s">
        <v>274</v>
      </c>
      <c r="J53" s="247" t="s">
        <v>274</v>
      </c>
      <c r="K53" s="247" t="s">
        <v>274</v>
      </c>
      <c r="L53" s="247" t="s">
        <v>274</v>
      </c>
      <c r="M53" s="247" t="s">
        <v>304</v>
      </c>
      <c r="N53" s="247" t="s">
        <v>522</v>
      </c>
      <c r="O53" s="247" t="s">
        <v>474</v>
      </c>
    </row>
    <row r="54" spans="1:15" ht="15" customHeight="1" x14ac:dyDescent="0.2">
      <c r="A54" s="245" t="s">
        <v>523</v>
      </c>
      <c r="B54" s="246" t="s">
        <v>75</v>
      </c>
      <c r="C54" s="247" t="s">
        <v>281</v>
      </c>
      <c r="D54" s="247" t="s">
        <v>270</v>
      </c>
      <c r="E54" s="247" t="s">
        <v>281</v>
      </c>
      <c r="F54" s="247" t="s">
        <v>298</v>
      </c>
      <c r="G54" s="247" t="s">
        <v>282</v>
      </c>
      <c r="H54" s="247" t="s">
        <v>413</v>
      </c>
      <c r="I54" s="247" t="s">
        <v>282</v>
      </c>
      <c r="J54" s="247" t="s">
        <v>414</v>
      </c>
      <c r="K54" s="247" t="s">
        <v>282</v>
      </c>
      <c r="L54" s="247" t="s">
        <v>524</v>
      </c>
      <c r="M54" s="247" t="s">
        <v>524</v>
      </c>
      <c r="N54" s="247" t="s">
        <v>525</v>
      </c>
      <c r="O54" s="247" t="s">
        <v>526</v>
      </c>
    </row>
    <row r="55" spans="1:15" ht="15" customHeight="1" x14ac:dyDescent="0.2">
      <c r="A55" s="245" t="s">
        <v>527</v>
      </c>
      <c r="B55" s="246" t="s">
        <v>76</v>
      </c>
      <c r="C55" s="247" t="s">
        <v>270</v>
      </c>
      <c r="D55" s="247" t="s">
        <v>343</v>
      </c>
      <c r="E55" s="247" t="s">
        <v>270</v>
      </c>
      <c r="F55" s="247" t="s">
        <v>269</v>
      </c>
      <c r="G55" s="247" t="s">
        <v>272</v>
      </c>
      <c r="H55" s="247" t="s">
        <v>310</v>
      </c>
      <c r="I55" s="247" t="s">
        <v>274</v>
      </c>
      <c r="J55" s="247" t="s">
        <v>274</v>
      </c>
      <c r="K55" s="247" t="s">
        <v>272</v>
      </c>
      <c r="L55" s="247" t="s">
        <v>443</v>
      </c>
      <c r="M55" s="247" t="s">
        <v>304</v>
      </c>
      <c r="N55" s="247" t="s">
        <v>528</v>
      </c>
      <c r="O55" s="247" t="s">
        <v>529</v>
      </c>
    </row>
    <row r="56" spans="1:15" ht="15" customHeight="1" x14ac:dyDescent="0.2">
      <c r="A56" s="245" t="s">
        <v>530</v>
      </c>
      <c r="B56" s="246" t="s">
        <v>77</v>
      </c>
      <c r="C56" s="247" t="s">
        <v>270</v>
      </c>
      <c r="D56" s="247" t="s">
        <v>281</v>
      </c>
      <c r="E56" s="247" t="s">
        <v>343</v>
      </c>
      <c r="F56" s="247" t="s">
        <v>269</v>
      </c>
      <c r="G56" s="247" t="s">
        <v>409</v>
      </c>
      <c r="H56" s="247" t="s">
        <v>282</v>
      </c>
      <c r="I56" s="247" t="s">
        <v>274</v>
      </c>
      <c r="J56" s="247" t="s">
        <v>282</v>
      </c>
      <c r="K56" s="247" t="s">
        <v>531</v>
      </c>
      <c r="L56" s="247" t="s">
        <v>282</v>
      </c>
      <c r="M56" s="247" t="s">
        <v>531</v>
      </c>
      <c r="N56" s="247" t="s">
        <v>532</v>
      </c>
      <c r="O56" s="247" t="s">
        <v>533</v>
      </c>
    </row>
    <row r="57" spans="1:15" ht="15" customHeight="1" x14ac:dyDescent="0.2">
      <c r="A57" s="245" t="s">
        <v>534</v>
      </c>
      <c r="B57" s="246" t="s">
        <v>78</v>
      </c>
      <c r="C57" s="247" t="s">
        <v>269</v>
      </c>
      <c r="D57" s="247" t="s">
        <v>281</v>
      </c>
      <c r="E57" s="247" t="s">
        <v>298</v>
      </c>
      <c r="F57" s="247" t="s">
        <v>270</v>
      </c>
      <c r="G57" s="247" t="s">
        <v>361</v>
      </c>
      <c r="H57" s="247" t="s">
        <v>282</v>
      </c>
      <c r="I57" s="247" t="s">
        <v>274</v>
      </c>
      <c r="J57" s="247" t="s">
        <v>282</v>
      </c>
      <c r="K57" s="247" t="s">
        <v>535</v>
      </c>
      <c r="L57" s="247" t="s">
        <v>282</v>
      </c>
      <c r="M57" s="247" t="s">
        <v>535</v>
      </c>
      <c r="N57" s="247" t="s">
        <v>536</v>
      </c>
      <c r="O57" s="247" t="s">
        <v>385</v>
      </c>
    </row>
    <row r="58" spans="1:15" ht="15" customHeight="1" x14ac:dyDescent="0.2">
      <c r="A58" s="245" t="s">
        <v>537</v>
      </c>
      <c r="B58" s="246" t="s">
        <v>79</v>
      </c>
      <c r="C58" s="247" t="s">
        <v>270</v>
      </c>
      <c r="D58" s="247" t="s">
        <v>387</v>
      </c>
      <c r="E58" s="247" t="s">
        <v>270</v>
      </c>
      <c r="F58" s="247" t="s">
        <v>269</v>
      </c>
      <c r="G58" s="247" t="s">
        <v>272</v>
      </c>
      <c r="H58" s="247" t="s">
        <v>379</v>
      </c>
      <c r="I58" s="247" t="s">
        <v>274</v>
      </c>
      <c r="J58" s="247" t="s">
        <v>380</v>
      </c>
      <c r="K58" s="247" t="s">
        <v>538</v>
      </c>
      <c r="L58" s="247" t="s">
        <v>539</v>
      </c>
      <c r="M58" s="247" t="s">
        <v>540</v>
      </c>
      <c r="N58" s="247" t="s">
        <v>541</v>
      </c>
      <c r="O58" s="247" t="s">
        <v>542</v>
      </c>
    </row>
    <row r="59" spans="1:15" ht="26.1" customHeight="1" x14ac:dyDescent="0.2">
      <c r="A59" s="245" t="s">
        <v>543</v>
      </c>
      <c r="B59" s="246" t="s">
        <v>80</v>
      </c>
      <c r="C59" s="247" t="s">
        <v>387</v>
      </c>
      <c r="D59" s="247" t="s">
        <v>281</v>
      </c>
      <c r="E59" s="247" t="s">
        <v>387</v>
      </c>
      <c r="F59" s="247" t="s">
        <v>387</v>
      </c>
      <c r="G59" s="247" t="s">
        <v>272</v>
      </c>
      <c r="H59" s="247" t="s">
        <v>282</v>
      </c>
      <c r="I59" s="247" t="s">
        <v>274</v>
      </c>
      <c r="J59" s="247" t="s">
        <v>282</v>
      </c>
      <c r="K59" s="247" t="s">
        <v>310</v>
      </c>
      <c r="L59" s="247" t="s">
        <v>282</v>
      </c>
      <c r="M59" s="247" t="s">
        <v>310</v>
      </c>
      <c r="N59" s="247" t="s">
        <v>544</v>
      </c>
      <c r="O59" s="247" t="s">
        <v>545</v>
      </c>
    </row>
    <row r="60" spans="1:15" ht="38.25" customHeight="1" x14ac:dyDescent="0.2">
      <c r="A60" s="245" t="s">
        <v>546</v>
      </c>
      <c r="B60" s="246" t="s">
        <v>81</v>
      </c>
      <c r="C60" s="247" t="s">
        <v>269</v>
      </c>
      <c r="D60" s="247" t="s">
        <v>387</v>
      </c>
      <c r="E60" s="247" t="s">
        <v>269</v>
      </c>
      <c r="F60" s="247" t="s">
        <v>298</v>
      </c>
      <c r="G60" s="247" t="s">
        <v>272</v>
      </c>
      <c r="H60" s="247" t="s">
        <v>547</v>
      </c>
      <c r="I60" s="247" t="s">
        <v>274</v>
      </c>
      <c r="J60" s="247" t="s">
        <v>548</v>
      </c>
      <c r="K60" s="247" t="s">
        <v>549</v>
      </c>
      <c r="L60" s="247" t="s">
        <v>550</v>
      </c>
      <c r="M60" s="247" t="s">
        <v>551</v>
      </c>
      <c r="N60" s="247" t="s">
        <v>552</v>
      </c>
      <c r="O60" s="247" t="s">
        <v>392</v>
      </c>
    </row>
    <row r="61" spans="1:15" ht="26.1" customHeight="1" x14ac:dyDescent="0.2">
      <c r="A61" s="245" t="s">
        <v>553</v>
      </c>
      <c r="B61" s="246" t="s">
        <v>82</v>
      </c>
      <c r="C61" s="247" t="s">
        <v>269</v>
      </c>
      <c r="D61" s="247" t="s">
        <v>343</v>
      </c>
      <c r="E61" s="247" t="s">
        <v>298</v>
      </c>
      <c r="F61" s="247" t="s">
        <v>299</v>
      </c>
      <c r="G61" s="247" t="s">
        <v>361</v>
      </c>
      <c r="H61" s="247" t="s">
        <v>273</v>
      </c>
      <c r="I61" s="247" t="s">
        <v>274</v>
      </c>
      <c r="J61" s="247" t="s">
        <v>275</v>
      </c>
      <c r="K61" s="247" t="s">
        <v>554</v>
      </c>
      <c r="L61" s="247" t="s">
        <v>440</v>
      </c>
      <c r="M61" s="247" t="s">
        <v>555</v>
      </c>
      <c r="N61" s="247" t="s">
        <v>555</v>
      </c>
      <c r="O61" s="247" t="s">
        <v>556</v>
      </c>
    </row>
    <row r="62" spans="1:15" ht="38.25" customHeight="1" x14ac:dyDescent="0.2">
      <c r="A62" s="245" t="s">
        <v>557</v>
      </c>
      <c r="B62" s="246" t="s">
        <v>83</v>
      </c>
      <c r="C62" s="247" t="s">
        <v>387</v>
      </c>
      <c r="D62" s="247" t="s">
        <v>387</v>
      </c>
      <c r="E62" s="247" t="s">
        <v>270</v>
      </c>
      <c r="F62" s="247" t="s">
        <v>343</v>
      </c>
      <c r="G62" s="247" t="s">
        <v>354</v>
      </c>
      <c r="H62" s="247" t="s">
        <v>273</v>
      </c>
      <c r="I62" s="247" t="s">
        <v>282</v>
      </c>
      <c r="J62" s="247" t="s">
        <v>275</v>
      </c>
      <c r="K62" s="247" t="s">
        <v>282</v>
      </c>
      <c r="L62" s="247" t="s">
        <v>558</v>
      </c>
      <c r="M62" s="247" t="s">
        <v>558</v>
      </c>
      <c r="N62" s="247" t="s">
        <v>558</v>
      </c>
      <c r="O62" s="247" t="s">
        <v>559</v>
      </c>
    </row>
    <row r="63" spans="1:15" ht="38.25" customHeight="1" x14ac:dyDescent="0.2">
      <c r="A63" s="245" t="s">
        <v>560</v>
      </c>
      <c r="B63" s="246" t="s">
        <v>84</v>
      </c>
      <c r="C63" s="247" t="s">
        <v>281</v>
      </c>
      <c r="D63" s="247" t="s">
        <v>281</v>
      </c>
      <c r="E63" s="247" t="s">
        <v>281</v>
      </c>
      <c r="F63" s="247" t="s">
        <v>281</v>
      </c>
      <c r="G63" s="247" t="s">
        <v>282</v>
      </c>
      <c r="H63" s="247" t="s">
        <v>282</v>
      </c>
      <c r="I63" s="247" t="s">
        <v>282</v>
      </c>
      <c r="J63" s="247" t="s">
        <v>282</v>
      </c>
      <c r="K63" s="247" t="s">
        <v>282</v>
      </c>
      <c r="L63" s="247" t="s">
        <v>282</v>
      </c>
      <c r="M63" s="247" t="s">
        <v>282</v>
      </c>
      <c r="N63" s="247" t="s">
        <v>282</v>
      </c>
      <c r="O63" s="247" t="s">
        <v>283</v>
      </c>
    </row>
    <row r="64" spans="1:15" ht="26.1" customHeight="1" x14ac:dyDescent="0.2">
      <c r="A64" s="245" t="s">
        <v>561</v>
      </c>
      <c r="B64" s="246" t="s">
        <v>85</v>
      </c>
      <c r="C64" s="247" t="s">
        <v>281</v>
      </c>
      <c r="D64" s="247" t="s">
        <v>281</v>
      </c>
      <c r="E64" s="247" t="s">
        <v>281</v>
      </c>
      <c r="F64" s="247" t="s">
        <v>281</v>
      </c>
      <c r="G64" s="247" t="s">
        <v>282</v>
      </c>
      <c r="H64" s="247" t="s">
        <v>282</v>
      </c>
      <c r="I64" s="247" t="s">
        <v>282</v>
      </c>
      <c r="J64" s="247" t="s">
        <v>282</v>
      </c>
      <c r="K64" s="247" t="s">
        <v>282</v>
      </c>
      <c r="L64" s="247" t="s">
        <v>282</v>
      </c>
      <c r="M64" s="247" t="s">
        <v>282</v>
      </c>
      <c r="N64" s="247" t="s">
        <v>282</v>
      </c>
      <c r="O64" s="247" t="s">
        <v>283</v>
      </c>
    </row>
    <row r="65" spans="1:15" ht="26.1" customHeight="1" x14ac:dyDescent="0.2">
      <c r="A65" s="245" t="s">
        <v>562</v>
      </c>
      <c r="B65" s="246" t="s">
        <v>563</v>
      </c>
      <c r="C65" s="247" t="s">
        <v>281</v>
      </c>
      <c r="D65" s="247" t="s">
        <v>281</v>
      </c>
      <c r="E65" s="247" t="s">
        <v>281</v>
      </c>
      <c r="F65" s="247" t="s">
        <v>281</v>
      </c>
      <c r="G65" s="247" t="s">
        <v>282</v>
      </c>
      <c r="H65" s="247" t="s">
        <v>282</v>
      </c>
      <c r="I65" s="247" t="s">
        <v>282</v>
      </c>
      <c r="J65" s="247" t="s">
        <v>282</v>
      </c>
      <c r="K65" s="247" t="s">
        <v>282</v>
      </c>
      <c r="L65" s="247" t="s">
        <v>282</v>
      </c>
      <c r="M65" s="247" t="s">
        <v>282</v>
      </c>
      <c r="N65" s="247" t="s">
        <v>282</v>
      </c>
      <c r="O65" s="247" t="s">
        <v>283</v>
      </c>
    </row>
    <row r="66" spans="1:15" ht="38.25" customHeight="1" x14ac:dyDescent="0.2">
      <c r="A66" s="245" t="s">
        <v>564</v>
      </c>
      <c r="B66" s="246" t="s">
        <v>87</v>
      </c>
      <c r="C66" s="247" t="s">
        <v>387</v>
      </c>
      <c r="D66" s="247" t="s">
        <v>281</v>
      </c>
      <c r="E66" s="247" t="s">
        <v>270</v>
      </c>
      <c r="F66" s="247" t="s">
        <v>387</v>
      </c>
      <c r="G66" s="247" t="s">
        <v>354</v>
      </c>
      <c r="H66" s="247" t="s">
        <v>282</v>
      </c>
      <c r="I66" s="247" t="s">
        <v>282</v>
      </c>
      <c r="J66" s="247" t="s">
        <v>282</v>
      </c>
      <c r="K66" s="247" t="s">
        <v>282</v>
      </c>
      <c r="L66" s="247" t="s">
        <v>282</v>
      </c>
      <c r="M66" s="247" t="s">
        <v>282</v>
      </c>
      <c r="N66" s="247" t="s">
        <v>282</v>
      </c>
      <c r="O66" s="247" t="s">
        <v>283</v>
      </c>
    </row>
    <row r="67" spans="1:15" ht="15" customHeight="1" x14ac:dyDescent="0.2">
      <c r="A67" s="245" t="s">
        <v>565</v>
      </c>
      <c r="B67" s="246" t="s">
        <v>88</v>
      </c>
      <c r="C67" s="247" t="s">
        <v>281</v>
      </c>
      <c r="D67" s="247" t="s">
        <v>281</v>
      </c>
      <c r="E67" s="247" t="s">
        <v>281</v>
      </c>
      <c r="F67" s="247" t="s">
        <v>281</v>
      </c>
      <c r="G67" s="247" t="s">
        <v>282</v>
      </c>
      <c r="H67" s="247" t="s">
        <v>282</v>
      </c>
      <c r="I67" s="247" t="s">
        <v>282</v>
      </c>
      <c r="J67" s="247" t="s">
        <v>282</v>
      </c>
      <c r="K67" s="247" t="s">
        <v>282</v>
      </c>
      <c r="L67" s="247" t="s">
        <v>282</v>
      </c>
      <c r="M67" s="247" t="s">
        <v>282</v>
      </c>
      <c r="N67" s="247" t="s">
        <v>282</v>
      </c>
      <c r="O67" s="247" t="s">
        <v>283</v>
      </c>
    </row>
  </sheetData>
  <mergeCells count="11"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5:N5"/>
  </mergeCells>
  <pageMargins left="0.7" right="0.7" top="0.75" bottom="0.75" header="0.3" footer="0.3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view="pageBreakPreview" zoomScale="130" zoomScaleNormal="100" zoomScaleSheetLayoutView="130" workbookViewId="0">
      <selection sqref="A1:XFD4"/>
    </sheetView>
  </sheetViews>
  <sheetFormatPr defaultColWidth="9.140625" defaultRowHeight="15" outlineLevelRow="3" x14ac:dyDescent="0.25"/>
  <cols>
    <col min="1" max="1" width="29" customWidth="1"/>
    <col min="2" max="2" width="12.28515625" customWidth="1"/>
    <col min="3" max="3" width="23" style="75" customWidth="1"/>
    <col min="4" max="4" width="8" customWidth="1"/>
    <col min="257" max="257" width="29" customWidth="1"/>
    <col min="258" max="258" width="6" customWidth="1"/>
    <col min="259" max="259" width="12" customWidth="1"/>
    <col min="260" max="260" width="8" customWidth="1"/>
    <col min="513" max="513" width="29" customWidth="1"/>
    <col min="514" max="514" width="6" customWidth="1"/>
    <col min="515" max="515" width="12" customWidth="1"/>
    <col min="516" max="516" width="8" customWidth="1"/>
    <col min="769" max="769" width="29" customWidth="1"/>
    <col min="770" max="770" width="6" customWidth="1"/>
    <col min="771" max="771" width="12" customWidth="1"/>
    <col min="772" max="772" width="8" customWidth="1"/>
    <col min="1025" max="1025" width="29" customWidth="1"/>
    <col min="1026" max="1026" width="6" customWidth="1"/>
    <col min="1027" max="1027" width="12" customWidth="1"/>
    <col min="1028" max="1028" width="8" customWidth="1"/>
    <col min="1281" max="1281" width="29" customWidth="1"/>
    <col min="1282" max="1282" width="6" customWidth="1"/>
    <col min="1283" max="1283" width="12" customWidth="1"/>
    <col min="1284" max="1284" width="8" customWidth="1"/>
    <col min="1537" max="1537" width="29" customWidth="1"/>
    <col min="1538" max="1538" width="6" customWidth="1"/>
    <col min="1539" max="1539" width="12" customWidth="1"/>
    <col min="1540" max="1540" width="8" customWidth="1"/>
    <col min="1793" max="1793" width="29" customWidth="1"/>
    <col min="1794" max="1794" width="6" customWidth="1"/>
    <col min="1795" max="1795" width="12" customWidth="1"/>
    <col min="1796" max="1796" width="8" customWidth="1"/>
    <col min="2049" max="2049" width="29" customWidth="1"/>
    <col min="2050" max="2050" width="6" customWidth="1"/>
    <col min="2051" max="2051" width="12" customWidth="1"/>
    <col min="2052" max="2052" width="8" customWidth="1"/>
    <col min="2305" max="2305" width="29" customWidth="1"/>
    <col min="2306" max="2306" width="6" customWidth="1"/>
    <col min="2307" max="2307" width="12" customWidth="1"/>
    <col min="2308" max="2308" width="8" customWidth="1"/>
    <col min="2561" max="2561" width="29" customWidth="1"/>
    <col min="2562" max="2562" width="6" customWidth="1"/>
    <col min="2563" max="2563" width="12" customWidth="1"/>
    <col min="2564" max="2564" width="8" customWidth="1"/>
    <col min="2817" max="2817" width="29" customWidth="1"/>
    <col min="2818" max="2818" width="6" customWidth="1"/>
    <col min="2819" max="2819" width="12" customWidth="1"/>
    <col min="2820" max="2820" width="8" customWidth="1"/>
    <col min="3073" max="3073" width="29" customWidth="1"/>
    <col min="3074" max="3074" width="6" customWidth="1"/>
    <col min="3075" max="3075" width="12" customWidth="1"/>
    <col min="3076" max="3076" width="8" customWidth="1"/>
    <col min="3329" max="3329" width="29" customWidth="1"/>
    <col min="3330" max="3330" width="6" customWidth="1"/>
    <col min="3331" max="3331" width="12" customWidth="1"/>
    <col min="3332" max="3332" width="8" customWidth="1"/>
    <col min="3585" max="3585" width="29" customWidth="1"/>
    <col min="3586" max="3586" width="6" customWidth="1"/>
    <col min="3587" max="3587" width="12" customWidth="1"/>
    <col min="3588" max="3588" width="8" customWidth="1"/>
    <col min="3841" max="3841" width="29" customWidth="1"/>
    <col min="3842" max="3842" width="6" customWidth="1"/>
    <col min="3843" max="3843" width="12" customWidth="1"/>
    <col min="3844" max="3844" width="8" customWidth="1"/>
    <col min="4097" max="4097" width="29" customWidth="1"/>
    <col min="4098" max="4098" width="6" customWidth="1"/>
    <col min="4099" max="4099" width="12" customWidth="1"/>
    <col min="4100" max="4100" width="8" customWidth="1"/>
    <col min="4353" max="4353" width="29" customWidth="1"/>
    <col min="4354" max="4354" width="6" customWidth="1"/>
    <col min="4355" max="4355" width="12" customWidth="1"/>
    <col min="4356" max="4356" width="8" customWidth="1"/>
    <col min="4609" max="4609" width="29" customWidth="1"/>
    <col min="4610" max="4610" width="6" customWidth="1"/>
    <col min="4611" max="4611" width="12" customWidth="1"/>
    <col min="4612" max="4612" width="8" customWidth="1"/>
    <col min="4865" max="4865" width="29" customWidth="1"/>
    <col min="4866" max="4866" width="6" customWidth="1"/>
    <col min="4867" max="4867" width="12" customWidth="1"/>
    <col min="4868" max="4868" width="8" customWidth="1"/>
    <col min="5121" max="5121" width="29" customWidth="1"/>
    <col min="5122" max="5122" width="6" customWidth="1"/>
    <col min="5123" max="5123" width="12" customWidth="1"/>
    <col min="5124" max="5124" width="8" customWidth="1"/>
    <col min="5377" max="5377" width="29" customWidth="1"/>
    <col min="5378" max="5378" width="6" customWidth="1"/>
    <col min="5379" max="5379" width="12" customWidth="1"/>
    <col min="5380" max="5380" width="8" customWidth="1"/>
    <col min="5633" max="5633" width="29" customWidth="1"/>
    <col min="5634" max="5634" width="6" customWidth="1"/>
    <col min="5635" max="5635" width="12" customWidth="1"/>
    <col min="5636" max="5636" width="8" customWidth="1"/>
    <col min="5889" max="5889" width="29" customWidth="1"/>
    <col min="5890" max="5890" width="6" customWidth="1"/>
    <col min="5891" max="5891" width="12" customWidth="1"/>
    <col min="5892" max="5892" width="8" customWidth="1"/>
    <col min="6145" max="6145" width="29" customWidth="1"/>
    <col min="6146" max="6146" width="6" customWidth="1"/>
    <col min="6147" max="6147" width="12" customWidth="1"/>
    <col min="6148" max="6148" width="8" customWidth="1"/>
    <col min="6401" max="6401" width="29" customWidth="1"/>
    <col min="6402" max="6402" width="6" customWidth="1"/>
    <col min="6403" max="6403" width="12" customWidth="1"/>
    <col min="6404" max="6404" width="8" customWidth="1"/>
    <col min="6657" max="6657" width="29" customWidth="1"/>
    <col min="6658" max="6658" width="6" customWidth="1"/>
    <col min="6659" max="6659" width="12" customWidth="1"/>
    <col min="6660" max="6660" width="8" customWidth="1"/>
    <col min="6913" max="6913" width="29" customWidth="1"/>
    <col min="6914" max="6914" width="6" customWidth="1"/>
    <col min="6915" max="6915" width="12" customWidth="1"/>
    <col min="6916" max="6916" width="8" customWidth="1"/>
    <col min="7169" max="7169" width="29" customWidth="1"/>
    <col min="7170" max="7170" width="6" customWidth="1"/>
    <col min="7171" max="7171" width="12" customWidth="1"/>
    <col min="7172" max="7172" width="8" customWidth="1"/>
    <col min="7425" max="7425" width="29" customWidth="1"/>
    <col min="7426" max="7426" width="6" customWidth="1"/>
    <col min="7427" max="7427" width="12" customWidth="1"/>
    <col min="7428" max="7428" width="8" customWidth="1"/>
    <col min="7681" max="7681" width="29" customWidth="1"/>
    <col min="7682" max="7682" width="6" customWidth="1"/>
    <col min="7683" max="7683" width="12" customWidth="1"/>
    <col min="7684" max="7684" width="8" customWidth="1"/>
    <col min="7937" max="7937" width="29" customWidth="1"/>
    <col min="7938" max="7938" width="6" customWidth="1"/>
    <col min="7939" max="7939" width="12" customWidth="1"/>
    <col min="7940" max="7940" width="8" customWidth="1"/>
    <col min="8193" max="8193" width="29" customWidth="1"/>
    <col min="8194" max="8194" width="6" customWidth="1"/>
    <col min="8195" max="8195" width="12" customWidth="1"/>
    <col min="8196" max="8196" width="8" customWidth="1"/>
    <col min="8449" max="8449" width="29" customWidth="1"/>
    <col min="8450" max="8450" width="6" customWidth="1"/>
    <col min="8451" max="8451" width="12" customWidth="1"/>
    <col min="8452" max="8452" width="8" customWidth="1"/>
    <col min="8705" max="8705" width="29" customWidth="1"/>
    <col min="8706" max="8706" width="6" customWidth="1"/>
    <col min="8707" max="8707" width="12" customWidth="1"/>
    <col min="8708" max="8708" width="8" customWidth="1"/>
    <col min="8961" max="8961" width="29" customWidth="1"/>
    <col min="8962" max="8962" width="6" customWidth="1"/>
    <col min="8963" max="8963" width="12" customWidth="1"/>
    <col min="8964" max="8964" width="8" customWidth="1"/>
    <col min="9217" max="9217" width="29" customWidth="1"/>
    <col min="9218" max="9218" width="6" customWidth="1"/>
    <col min="9219" max="9219" width="12" customWidth="1"/>
    <col min="9220" max="9220" width="8" customWidth="1"/>
    <col min="9473" max="9473" width="29" customWidth="1"/>
    <col min="9474" max="9474" width="6" customWidth="1"/>
    <col min="9475" max="9475" width="12" customWidth="1"/>
    <col min="9476" max="9476" width="8" customWidth="1"/>
    <col min="9729" max="9729" width="29" customWidth="1"/>
    <col min="9730" max="9730" width="6" customWidth="1"/>
    <col min="9731" max="9731" width="12" customWidth="1"/>
    <col min="9732" max="9732" width="8" customWidth="1"/>
    <col min="9985" max="9985" width="29" customWidth="1"/>
    <col min="9986" max="9986" width="6" customWidth="1"/>
    <col min="9987" max="9987" width="12" customWidth="1"/>
    <col min="9988" max="9988" width="8" customWidth="1"/>
    <col min="10241" max="10241" width="29" customWidth="1"/>
    <col min="10242" max="10242" width="6" customWidth="1"/>
    <col min="10243" max="10243" width="12" customWidth="1"/>
    <col min="10244" max="10244" width="8" customWidth="1"/>
    <col min="10497" max="10497" width="29" customWidth="1"/>
    <col min="10498" max="10498" width="6" customWidth="1"/>
    <col min="10499" max="10499" width="12" customWidth="1"/>
    <col min="10500" max="10500" width="8" customWidth="1"/>
    <col min="10753" max="10753" width="29" customWidth="1"/>
    <col min="10754" max="10754" width="6" customWidth="1"/>
    <col min="10755" max="10755" width="12" customWidth="1"/>
    <col min="10756" max="10756" width="8" customWidth="1"/>
    <col min="11009" max="11009" width="29" customWidth="1"/>
    <col min="11010" max="11010" width="6" customWidth="1"/>
    <col min="11011" max="11011" width="12" customWidth="1"/>
    <col min="11012" max="11012" width="8" customWidth="1"/>
    <col min="11265" max="11265" width="29" customWidth="1"/>
    <col min="11266" max="11266" width="6" customWidth="1"/>
    <col min="11267" max="11267" width="12" customWidth="1"/>
    <col min="11268" max="11268" width="8" customWidth="1"/>
    <col min="11521" max="11521" width="29" customWidth="1"/>
    <col min="11522" max="11522" width="6" customWidth="1"/>
    <col min="11523" max="11523" width="12" customWidth="1"/>
    <col min="11524" max="11524" width="8" customWidth="1"/>
    <col min="11777" max="11777" width="29" customWidth="1"/>
    <col min="11778" max="11778" width="6" customWidth="1"/>
    <col min="11779" max="11779" width="12" customWidth="1"/>
    <col min="11780" max="11780" width="8" customWidth="1"/>
    <col min="12033" max="12033" width="29" customWidth="1"/>
    <col min="12034" max="12034" width="6" customWidth="1"/>
    <col min="12035" max="12035" width="12" customWidth="1"/>
    <col min="12036" max="12036" width="8" customWidth="1"/>
    <col min="12289" max="12289" width="29" customWidth="1"/>
    <col min="12290" max="12290" width="6" customWidth="1"/>
    <col min="12291" max="12291" width="12" customWidth="1"/>
    <col min="12292" max="12292" width="8" customWidth="1"/>
    <col min="12545" max="12545" width="29" customWidth="1"/>
    <col min="12546" max="12546" width="6" customWidth="1"/>
    <col min="12547" max="12547" width="12" customWidth="1"/>
    <col min="12548" max="12548" width="8" customWidth="1"/>
    <col min="12801" max="12801" width="29" customWidth="1"/>
    <col min="12802" max="12802" width="6" customWidth="1"/>
    <col min="12803" max="12803" width="12" customWidth="1"/>
    <col min="12804" max="12804" width="8" customWidth="1"/>
    <col min="13057" max="13057" width="29" customWidth="1"/>
    <col min="13058" max="13058" width="6" customWidth="1"/>
    <col min="13059" max="13059" width="12" customWidth="1"/>
    <col min="13060" max="13060" width="8" customWidth="1"/>
    <col min="13313" max="13313" width="29" customWidth="1"/>
    <col min="13314" max="13314" width="6" customWidth="1"/>
    <col min="13315" max="13315" width="12" customWidth="1"/>
    <col min="13316" max="13316" width="8" customWidth="1"/>
    <col min="13569" max="13569" width="29" customWidth="1"/>
    <col min="13570" max="13570" width="6" customWidth="1"/>
    <col min="13571" max="13571" width="12" customWidth="1"/>
    <col min="13572" max="13572" width="8" customWidth="1"/>
    <col min="13825" max="13825" width="29" customWidth="1"/>
    <col min="13826" max="13826" width="6" customWidth="1"/>
    <col min="13827" max="13827" width="12" customWidth="1"/>
    <col min="13828" max="13828" width="8" customWidth="1"/>
    <col min="14081" max="14081" width="29" customWidth="1"/>
    <col min="14082" max="14082" width="6" customWidth="1"/>
    <col min="14083" max="14083" width="12" customWidth="1"/>
    <col min="14084" max="14084" width="8" customWidth="1"/>
    <col min="14337" max="14337" width="29" customWidth="1"/>
    <col min="14338" max="14338" width="6" customWidth="1"/>
    <col min="14339" max="14339" width="12" customWidth="1"/>
    <col min="14340" max="14340" width="8" customWidth="1"/>
    <col min="14593" max="14593" width="29" customWidth="1"/>
    <col min="14594" max="14594" width="6" customWidth="1"/>
    <col min="14595" max="14595" width="12" customWidth="1"/>
    <col min="14596" max="14596" width="8" customWidth="1"/>
    <col min="14849" max="14849" width="29" customWidth="1"/>
    <col min="14850" max="14850" width="6" customWidth="1"/>
    <col min="14851" max="14851" width="12" customWidth="1"/>
    <col min="14852" max="14852" width="8" customWidth="1"/>
    <col min="15105" max="15105" width="29" customWidth="1"/>
    <col min="15106" max="15106" width="6" customWidth="1"/>
    <col min="15107" max="15107" width="12" customWidth="1"/>
    <col min="15108" max="15108" width="8" customWidth="1"/>
    <col min="15361" max="15361" width="29" customWidth="1"/>
    <col min="15362" max="15362" width="6" customWidth="1"/>
    <col min="15363" max="15363" width="12" customWidth="1"/>
    <col min="15364" max="15364" width="8" customWidth="1"/>
    <col min="15617" max="15617" width="29" customWidth="1"/>
    <col min="15618" max="15618" width="6" customWidth="1"/>
    <col min="15619" max="15619" width="12" customWidth="1"/>
    <col min="15620" max="15620" width="8" customWidth="1"/>
    <col min="15873" max="15873" width="29" customWidth="1"/>
    <col min="15874" max="15874" width="6" customWidth="1"/>
    <col min="15875" max="15875" width="12" customWidth="1"/>
    <col min="15876" max="15876" width="8" customWidth="1"/>
    <col min="16129" max="16129" width="29" customWidth="1"/>
    <col min="16130" max="16130" width="6" customWidth="1"/>
    <col min="16131" max="16131" width="12" customWidth="1"/>
    <col min="16132" max="16132" width="8" customWidth="1"/>
  </cols>
  <sheetData>
    <row r="1" spans="1:9" ht="52.15" customHeight="1" x14ac:dyDescent="0.25">
      <c r="A1" s="154"/>
      <c r="B1" s="409" t="s">
        <v>2250</v>
      </c>
      <c r="C1" s="409"/>
    </row>
    <row r="2" spans="1:9" ht="60" customHeight="1" x14ac:dyDescent="0.25">
      <c r="A2" s="427" t="s">
        <v>206</v>
      </c>
      <c r="B2" s="427"/>
      <c r="C2" s="427"/>
      <c r="D2" s="177"/>
      <c r="E2" s="177"/>
      <c r="F2" s="177"/>
      <c r="G2" s="177"/>
      <c r="H2" s="177"/>
      <c r="I2" s="177"/>
    </row>
    <row r="3" spans="1:9" ht="26.25" customHeight="1" x14ac:dyDescent="0.25">
      <c r="A3" s="411" t="s">
        <v>1</v>
      </c>
      <c r="B3" s="412" t="s">
        <v>2</v>
      </c>
      <c r="C3" s="413"/>
    </row>
    <row r="4" spans="1:9" ht="16.149999999999999" customHeight="1" x14ac:dyDescent="0.25">
      <c r="A4" s="411"/>
      <c r="B4" s="5" t="s">
        <v>5</v>
      </c>
      <c r="C4" s="4" t="s">
        <v>217</v>
      </c>
    </row>
    <row r="5" spans="1:9" ht="11.65" customHeight="1" x14ac:dyDescent="0.25">
      <c r="A5" s="195" t="s">
        <v>215</v>
      </c>
      <c r="B5" s="218">
        <v>643</v>
      </c>
      <c r="C5" s="219">
        <v>73624477</v>
      </c>
    </row>
    <row r="6" spans="1:9" ht="11.65" customHeight="1" outlineLevel="1" x14ac:dyDescent="0.25">
      <c r="A6" s="19" t="s">
        <v>216</v>
      </c>
      <c r="B6" s="197"/>
      <c r="C6" s="18"/>
    </row>
    <row r="7" spans="1:9" ht="11.65" customHeight="1" outlineLevel="2" x14ac:dyDescent="0.25">
      <c r="A7" s="20" t="s">
        <v>17</v>
      </c>
      <c r="B7" s="197">
        <v>176</v>
      </c>
      <c r="C7" s="18">
        <v>20158287</v>
      </c>
    </row>
    <row r="8" spans="1:9" ht="11.65" customHeight="1" outlineLevel="3" x14ac:dyDescent="0.25">
      <c r="A8" s="21" t="s">
        <v>21</v>
      </c>
      <c r="B8" s="314">
        <v>87</v>
      </c>
      <c r="C8" s="179">
        <v>9956517</v>
      </c>
    </row>
    <row r="9" spans="1:9" ht="11.65" customHeight="1" outlineLevel="3" x14ac:dyDescent="0.25">
      <c r="A9" s="21" t="s">
        <v>18</v>
      </c>
      <c r="B9" s="314">
        <v>13</v>
      </c>
      <c r="C9" s="179">
        <v>1461631</v>
      </c>
    </row>
    <row r="10" spans="1:9" ht="11.65" customHeight="1" outlineLevel="3" x14ac:dyDescent="0.25">
      <c r="A10" s="21" t="s">
        <v>20</v>
      </c>
      <c r="B10" s="314">
        <v>23</v>
      </c>
      <c r="C10" s="179">
        <v>2585962</v>
      </c>
    </row>
    <row r="11" spans="1:9" ht="11.65" customHeight="1" outlineLevel="3" x14ac:dyDescent="0.25">
      <c r="A11" s="21" t="s">
        <v>19</v>
      </c>
      <c r="B11" s="314">
        <v>53</v>
      </c>
      <c r="C11" s="179">
        <v>6154177</v>
      </c>
    </row>
    <row r="12" spans="1:9" ht="11.65" customHeight="1" outlineLevel="2" x14ac:dyDescent="0.25">
      <c r="A12" s="20" t="s">
        <v>22</v>
      </c>
      <c r="B12" s="197">
        <v>180</v>
      </c>
      <c r="C12" s="18">
        <v>22717201</v>
      </c>
    </row>
    <row r="13" spans="1:9" ht="11.65" customHeight="1" outlineLevel="3" x14ac:dyDescent="0.25">
      <c r="A13" s="21" t="s">
        <v>21</v>
      </c>
      <c r="B13" s="314">
        <v>84</v>
      </c>
      <c r="C13" s="179">
        <v>9799972</v>
      </c>
    </row>
    <row r="14" spans="1:9" ht="11.65" customHeight="1" outlineLevel="3" x14ac:dyDescent="0.25">
      <c r="A14" s="21" t="s">
        <v>18</v>
      </c>
      <c r="B14" s="314">
        <v>18</v>
      </c>
      <c r="C14" s="179">
        <v>2740895</v>
      </c>
    </row>
    <row r="15" spans="1:9" ht="11.65" customHeight="1" outlineLevel="3" x14ac:dyDescent="0.25">
      <c r="A15" s="21" t="s">
        <v>20</v>
      </c>
      <c r="B15" s="314">
        <v>29</v>
      </c>
      <c r="C15" s="179">
        <v>4073817</v>
      </c>
    </row>
    <row r="16" spans="1:9" ht="11.65" customHeight="1" outlineLevel="3" x14ac:dyDescent="0.25">
      <c r="A16" s="21" t="s">
        <v>19</v>
      </c>
      <c r="B16" s="314">
        <v>49</v>
      </c>
      <c r="C16" s="179">
        <v>6102517</v>
      </c>
    </row>
    <row r="17" spans="1:3" ht="11.65" customHeight="1" outlineLevel="2" x14ac:dyDescent="0.25">
      <c r="A17" s="20" t="s">
        <v>23</v>
      </c>
      <c r="B17" s="197">
        <v>145</v>
      </c>
      <c r="C17" s="18">
        <v>15374494</v>
      </c>
    </row>
    <row r="18" spans="1:3" ht="11.65" customHeight="1" outlineLevel="3" x14ac:dyDescent="0.25">
      <c r="A18" s="21" t="s">
        <v>21</v>
      </c>
      <c r="B18" s="314">
        <v>75</v>
      </c>
      <c r="C18" s="179">
        <v>7964295</v>
      </c>
    </row>
    <row r="19" spans="1:3" ht="11.65" customHeight="1" outlineLevel="3" x14ac:dyDescent="0.25">
      <c r="A19" s="21" t="s">
        <v>18</v>
      </c>
      <c r="B19" s="314">
        <v>9</v>
      </c>
      <c r="C19" s="179">
        <v>905218</v>
      </c>
    </row>
    <row r="20" spans="1:3" ht="11.65" customHeight="1" outlineLevel="3" x14ac:dyDescent="0.25">
      <c r="A20" s="21" t="s">
        <v>20</v>
      </c>
      <c r="B20" s="314">
        <v>21</v>
      </c>
      <c r="C20" s="179">
        <v>2238141</v>
      </c>
    </row>
    <row r="21" spans="1:3" ht="11.65" customHeight="1" outlineLevel="3" x14ac:dyDescent="0.25">
      <c r="A21" s="21" t="s">
        <v>19</v>
      </c>
      <c r="B21" s="314">
        <v>40</v>
      </c>
      <c r="C21" s="179">
        <v>4266840</v>
      </c>
    </row>
    <row r="22" spans="1:3" ht="11.65" customHeight="1" outlineLevel="2" x14ac:dyDescent="0.25">
      <c r="A22" s="20" t="s">
        <v>24</v>
      </c>
      <c r="B22" s="197">
        <v>142</v>
      </c>
      <c r="C22" s="18">
        <v>15374495</v>
      </c>
    </row>
    <row r="23" spans="1:3" ht="11.65" customHeight="1" outlineLevel="3" x14ac:dyDescent="0.25">
      <c r="A23" s="21" t="s">
        <v>21</v>
      </c>
      <c r="B23" s="314">
        <v>74</v>
      </c>
      <c r="C23" s="179">
        <v>7964297</v>
      </c>
    </row>
    <row r="24" spans="1:3" ht="11.65" customHeight="1" outlineLevel="3" x14ac:dyDescent="0.25">
      <c r="A24" s="21" t="s">
        <v>18</v>
      </c>
      <c r="B24" s="314">
        <v>7</v>
      </c>
      <c r="C24" s="179">
        <v>905217</v>
      </c>
    </row>
    <row r="25" spans="1:3" ht="11.65" customHeight="1" outlineLevel="3" x14ac:dyDescent="0.25">
      <c r="A25" s="21" t="s">
        <v>20</v>
      </c>
      <c r="B25" s="314">
        <v>21</v>
      </c>
      <c r="C25" s="179">
        <v>2238142</v>
      </c>
    </row>
    <row r="26" spans="1:3" ht="11.65" customHeight="1" outlineLevel="3" x14ac:dyDescent="0.25">
      <c r="A26" s="21" t="s">
        <v>19</v>
      </c>
      <c r="B26" s="314">
        <v>40</v>
      </c>
      <c r="C26" s="179">
        <v>4266839</v>
      </c>
    </row>
    <row r="27" spans="1:3" ht="11.65" customHeight="1" x14ac:dyDescent="0.25">
      <c r="A27" s="195" t="s">
        <v>34</v>
      </c>
      <c r="B27" s="218">
        <v>164</v>
      </c>
      <c r="C27" s="219">
        <v>13113765</v>
      </c>
    </row>
    <row r="28" spans="1:3" ht="11.65" customHeight="1" outlineLevel="1" x14ac:dyDescent="0.25">
      <c r="A28" s="19" t="s">
        <v>216</v>
      </c>
      <c r="B28" s="197"/>
      <c r="C28" s="18"/>
    </row>
    <row r="29" spans="1:3" ht="11.65" customHeight="1" outlineLevel="2" x14ac:dyDescent="0.25">
      <c r="A29" s="20" t="s">
        <v>17</v>
      </c>
      <c r="B29" s="197">
        <v>72</v>
      </c>
      <c r="C29" s="18">
        <v>5771014</v>
      </c>
    </row>
    <row r="30" spans="1:3" ht="11.65" customHeight="1" outlineLevel="3" x14ac:dyDescent="0.25">
      <c r="A30" s="21" t="s">
        <v>21</v>
      </c>
      <c r="B30" s="314">
        <v>37</v>
      </c>
      <c r="C30" s="179">
        <v>3136544</v>
      </c>
    </row>
    <row r="31" spans="1:3" ht="11.65" customHeight="1" outlineLevel="3" x14ac:dyDescent="0.25">
      <c r="A31" s="21" t="s">
        <v>18</v>
      </c>
      <c r="B31" s="314">
        <v>10</v>
      </c>
      <c r="C31" s="179">
        <v>720917</v>
      </c>
    </row>
    <row r="32" spans="1:3" ht="11.65" customHeight="1" outlineLevel="3" x14ac:dyDescent="0.25">
      <c r="A32" s="21" t="s">
        <v>20</v>
      </c>
      <c r="B32" s="314">
        <v>9</v>
      </c>
      <c r="C32" s="179">
        <v>550154</v>
      </c>
    </row>
    <row r="33" spans="1:3" ht="11.65" customHeight="1" outlineLevel="3" x14ac:dyDescent="0.25">
      <c r="A33" s="21" t="s">
        <v>19</v>
      </c>
      <c r="B33" s="314">
        <v>16</v>
      </c>
      <c r="C33" s="179">
        <v>1363399</v>
      </c>
    </row>
    <row r="34" spans="1:3" ht="11.65" customHeight="1" outlineLevel="3" x14ac:dyDescent="0.25">
      <c r="A34" s="20" t="s">
        <v>22</v>
      </c>
      <c r="B34" s="197">
        <v>92</v>
      </c>
      <c r="C34" s="18">
        <v>7342751</v>
      </c>
    </row>
    <row r="35" spans="1:3" ht="11.65" customHeight="1" outlineLevel="3" x14ac:dyDescent="0.25">
      <c r="A35" s="21" t="s">
        <v>21</v>
      </c>
      <c r="B35" s="314">
        <v>23</v>
      </c>
      <c r="C35" s="179">
        <v>1835688</v>
      </c>
    </row>
    <row r="36" spans="1:3" ht="11.65" customHeight="1" outlineLevel="3" x14ac:dyDescent="0.25">
      <c r="A36" s="21" t="s">
        <v>18</v>
      </c>
      <c r="B36" s="314">
        <v>23</v>
      </c>
      <c r="C36" s="179">
        <v>1835688</v>
      </c>
    </row>
    <row r="37" spans="1:3" ht="11.65" customHeight="1" outlineLevel="3" x14ac:dyDescent="0.25">
      <c r="A37" s="21" t="s">
        <v>20</v>
      </c>
      <c r="B37" s="314">
        <v>23</v>
      </c>
      <c r="C37" s="179">
        <v>1835687</v>
      </c>
    </row>
    <row r="38" spans="1:3" ht="11.65" customHeight="1" outlineLevel="3" x14ac:dyDescent="0.25">
      <c r="A38" s="21" t="s">
        <v>19</v>
      </c>
      <c r="B38" s="314">
        <v>23</v>
      </c>
      <c r="C38" s="179">
        <v>1835688</v>
      </c>
    </row>
    <row r="39" spans="1:3" ht="11.65" customHeight="1" x14ac:dyDescent="0.25">
      <c r="A39" s="195" t="s">
        <v>201</v>
      </c>
      <c r="B39" s="218">
        <v>5358</v>
      </c>
      <c r="C39" s="219">
        <v>659867029</v>
      </c>
    </row>
    <row r="40" spans="1:3" ht="11.65" customHeight="1" outlineLevel="1" x14ac:dyDescent="0.25">
      <c r="A40" s="19" t="s">
        <v>216</v>
      </c>
      <c r="B40" s="197"/>
      <c r="C40" s="18"/>
    </row>
    <row r="41" spans="1:3" ht="11.65" customHeight="1" outlineLevel="2" x14ac:dyDescent="0.25">
      <c r="A41" s="20" t="s">
        <v>17</v>
      </c>
      <c r="B41" s="197">
        <v>1246</v>
      </c>
      <c r="C41" s="18">
        <v>149966759</v>
      </c>
    </row>
    <row r="42" spans="1:3" ht="11.65" customHeight="1" outlineLevel="3" x14ac:dyDescent="0.25">
      <c r="A42" s="21" t="s">
        <v>21</v>
      </c>
      <c r="B42" s="314">
        <v>787</v>
      </c>
      <c r="C42" s="179">
        <v>94904345</v>
      </c>
    </row>
    <row r="43" spans="1:3" ht="11.65" customHeight="1" outlineLevel="3" x14ac:dyDescent="0.25">
      <c r="A43" s="21" t="s">
        <v>18</v>
      </c>
      <c r="B43" s="314">
        <v>124</v>
      </c>
      <c r="C43" s="179">
        <v>15284296</v>
      </c>
    </row>
    <row r="44" spans="1:3" ht="11.65" customHeight="1" outlineLevel="3" x14ac:dyDescent="0.25">
      <c r="A44" s="21" t="s">
        <v>20</v>
      </c>
      <c r="B44" s="314">
        <v>7</v>
      </c>
      <c r="C44" s="179">
        <v>1246254</v>
      </c>
    </row>
    <row r="45" spans="1:3" ht="11.65" customHeight="1" outlineLevel="3" x14ac:dyDescent="0.25">
      <c r="A45" s="21" t="s">
        <v>19</v>
      </c>
      <c r="B45" s="314">
        <v>328</v>
      </c>
      <c r="C45" s="179">
        <v>38531864</v>
      </c>
    </row>
    <row r="46" spans="1:3" ht="11.65" customHeight="1" outlineLevel="2" x14ac:dyDescent="0.25">
      <c r="A46" s="20" t="s">
        <v>22</v>
      </c>
      <c r="B46" s="197">
        <v>1372</v>
      </c>
      <c r="C46" s="18">
        <v>169966759</v>
      </c>
    </row>
    <row r="47" spans="1:3" ht="11.65" customHeight="1" outlineLevel="3" x14ac:dyDescent="0.25">
      <c r="A47" s="21" t="s">
        <v>21</v>
      </c>
      <c r="B47" s="314">
        <v>855</v>
      </c>
      <c r="C47" s="179">
        <v>105971130</v>
      </c>
    </row>
    <row r="48" spans="1:3" ht="11.65" customHeight="1" outlineLevel="3" x14ac:dyDescent="0.25">
      <c r="A48" s="21" t="s">
        <v>18</v>
      </c>
      <c r="B48" s="314">
        <v>126</v>
      </c>
      <c r="C48" s="179">
        <v>15629079</v>
      </c>
    </row>
    <row r="49" spans="1:3" ht="11.65" customHeight="1" outlineLevel="3" x14ac:dyDescent="0.25">
      <c r="A49" s="21" t="s">
        <v>20</v>
      </c>
      <c r="B49" s="314">
        <v>15</v>
      </c>
      <c r="C49" s="179">
        <v>1820806</v>
      </c>
    </row>
    <row r="50" spans="1:3" ht="11.65" customHeight="1" outlineLevel="3" x14ac:dyDescent="0.25">
      <c r="A50" s="21" t="s">
        <v>19</v>
      </c>
      <c r="B50" s="314">
        <v>376</v>
      </c>
      <c r="C50" s="179">
        <v>46545744</v>
      </c>
    </row>
    <row r="51" spans="1:3" ht="11.65" customHeight="1" outlineLevel="2" x14ac:dyDescent="0.25">
      <c r="A51" s="20" t="s">
        <v>23</v>
      </c>
      <c r="B51" s="197">
        <v>1372</v>
      </c>
      <c r="C51" s="18">
        <v>169966759</v>
      </c>
    </row>
    <row r="52" spans="1:3" ht="11.65" customHeight="1" outlineLevel="3" x14ac:dyDescent="0.25">
      <c r="A52" s="21" t="s">
        <v>21</v>
      </c>
      <c r="B52" s="314">
        <v>855</v>
      </c>
      <c r="C52" s="179">
        <v>105971130</v>
      </c>
    </row>
    <row r="53" spans="1:3" ht="11.65" customHeight="1" outlineLevel="3" x14ac:dyDescent="0.25">
      <c r="A53" s="21" t="s">
        <v>18</v>
      </c>
      <c r="B53" s="314">
        <v>126</v>
      </c>
      <c r="C53" s="179">
        <v>15629079</v>
      </c>
    </row>
    <row r="54" spans="1:3" ht="11.65" customHeight="1" outlineLevel="3" x14ac:dyDescent="0.25">
      <c r="A54" s="21" t="s">
        <v>20</v>
      </c>
      <c r="B54" s="314">
        <v>15</v>
      </c>
      <c r="C54" s="179">
        <v>1820806</v>
      </c>
    </row>
    <row r="55" spans="1:3" ht="11.65" customHeight="1" outlineLevel="3" x14ac:dyDescent="0.25">
      <c r="A55" s="21" t="s">
        <v>19</v>
      </c>
      <c r="B55" s="314">
        <v>376</v>
      </c>
      <c r="C55" s="179">
        <v>46545744</v>
      </c>
    </row>
    <row r="56" spans="1:3" ht="11.65" customHeight="1" outlineLevel="2" x14ac:dyDescent="0.25">
      <c r="A56" s="20" t="s">
        <v>24</v>
      </c>
      <c r="B56" s="197">
        <v>1368</v>
      </c>
      <c r="C56" s="18">
        <v>169966752</v>
      </c>
    </row>
    <row r="57" spans="1:3" ht="11.65" customHeight="1" outlineLevel="3" x14ac:dyDescent="0.25">
      <c r="A57" s="21" t="s">
        <v>21</v>
      </c>
      <c r="B57" s="314">
        <v>854</v>
      </c>
      <c r="C57" s="179">
        <v>105971127</v>
      </c>
    </row>
    <row r="58" spans="1:3" ht="11.65" customHeight="1" outlineLevel="3" x14ac:dyDescent="0.25">
      <c r="A58" s="21" t="s">
        <v>18</v>
      </c>
      <c r="B58" s="314">
        <v>126</v>
      </c>
      <c r="C58" s="179">
        <v>15629079</v>
      </c>
    </row>
    <row r="59" spans="1:3" ht="11.65" customHeight="1" outlineLevel="3" x14ac:dyDescent="0.25">
      <c r="A59" s="21" t="s">
        <v>20</v>
      </c>
      <c r="B59" s="314">
        <v>14</v>
      </c>
      <c r="C59" s="179">
        <v>1820804</v>
      </c>
    </row>
    <row r="60" spans="1:3" ht="11.65" customHeight="1" outlineLevel="3" x14ac:dyDescent="0.25">
      <c r="A60" s="21" t="s">
        <v>19</v>
      </c>
      <c r="B60" s="314">
        <v>374</v>
      </c>
      <c r="C60" s="179">
        <v>46545742</v>
      </c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scale="9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view="pageBreakPreview" topLeftCell="B1" zoomScale="96" zoomScaleNormal="100" zoomScaleSheetLayoutView="96" workbookViewId="0">
      <selection activeCell="B1" sqref="A1:XFD1048576"/>
    </sheetView>
  </sheetViews>
  <sheetFormatPr defaultColWidth="9.140625" defaultRowHeight="15" x14ac:dyDescent="0.25"/>
  <cols>
    <col min="1" max="1" width="4.28515625" style="198" hidden="1" customWidth="1"/>
    <col min="2" max="2" width="4.5703125" style="207" customWidth="1"/>
    <col min="3" max="3" width="20.5703125" style="208" customWidth="1"/>
    <col min="4" max="4" width="12.42578125" style="1" customWidth="1"/>
    <col min="5" max="5" width="10.140625" style="1" customWidth="1"/>
    <col min="6" max="6" width="18" style="1" customWidth="1"/>
    <col min="7" max="7" width="11.28515625" style="1" customWidth="1"/>
    <col min="8" max="8" width="16.5703125" style="1" customWidth="1"/>
    <col min="9" max="9" width="13.7109375" style="1" customWidth="1"/>
    <col min="10" max="10" width="17" style="1" customWidth="1"/>
    <col min="11" max="16384" width="9.140625" style="1"/>
  </cols>
  <sheetData>
    <row r="1" spans="1:10" ht="54" customHeight="1" x14ac:dyDescent="0.25">
      <c r="H1" s="419" t="s">
        <v>2249</v>
      </c>
      <c r="I1" s="419"/>
      <c r="J1" s="419"/>
    </row>
    <row r="2" spans="1:10" ht="51" customHeight="1" x14ac:dyDescent="0.25">
      <c r="B2" s="429" t="s">
        <v>206</v>
      </c>
      <c r="C2" s="429"/>
      <c r="D2" s="429"/>
      <c r="E2" s="429"/>
      <c r="F2" s="429"/>
      <c r="G2" s="429"/>
      <c r="H2" s="429"/>
      <c r="I2" s="429"/>
      <c r="J2" s="429"/>
    </row>
    <row r="3" spans="1:10" ht="27" customHeight="1" x14ac:dyDescent="0.25">
      <c r="B3" s="421" t="s">
        <v>207</v>
      </c>
      <c r="C3" s="422" t="s">
        <v>208</v>
      </c>
      <c r="D3" s="160" t="s">
        <v>177</v>
      </c>
      <c r="E3" s="423" t="s">
        <v>178</v>
      </c>
      <c r="F3" s="423"/>
      <c r="G3" s="423" t="s">
        <v>3</v>
      </c>
      <c r="H3" s="423"/>
      <c r="I3" s="423" t="s">
        <v>4</v>
      </c>
      <c r="J3" s="423"/>
    </row>
    <row r="4" spans="1:10" x14ac:dyDescent="0.25">
      <c r="A4" s="414" t="s">
        <v>209</v>
      </c>
      <c r="B4" s="421"/>
      <c r="C4" s="422"/>
      <c r="D4" s="161"/>
      <c r="E4" s="415" t="s">
        <v>179</v>
      </c>
      <c r="F4" s="416" t="s">
        <v>180</v>
      </c>
      <c r="G4" s="415" t="s">
        <v>179</v>
      </c>
      <c r="H4" s="416" t="s">
        <v>180</v>
      </c>
      <c r="I4" s="415" t="s">
        <v>179</v>
      </c>
      <c r="J4" s="416" t="s">
        <v>180</v>
      </c>
    </row>
    <row r="5" spans="1:10" ht="15" customHeight="1" x14ac:dyDescent="0.25">
      <c r="A5" s="414"/>
      <c r="B5" s="421"/>
      <c r="C5" s="422"/>
      <c r="D5" s="162"/>
      <c r="E5" s="415"/>
      <c r="F5" s="416"/>
      <c r="G5" s="415"/>
      <c r="H5" s="416"/>
      <c r="I5" s="415"/>
      <c r="J5" s="416"/>
    </row>
    <row r="6" spans="1:10" ht="15.75" x14ac:dyDescent="0.25">
      <c r="A6" s="199">
        <v>1</v>
      </c>
      <c r="B6" s="200">
        <v>1</v>
      </c>
      <c r="C6" s="201" t="s">
        <v>210</v>
      </c>
      <c r="D6" s="164" t="s">
        <v>211</v>
      </c>
      <c r="E6" s="210">
        <v>577</v>
      </c>
      <c r="F6" s="211">
        <v>61497977</v>
      </c>
      <c r="G6" s="202">
        <v>66</v>
      </c>
      <c r="H6" s="213">
        <f>4784000+7342500</f>
        <v>12126500</v>
      </c>
      <c r="I6" s="203">
        <f>E6+G6</f>
        <v>643</v>
      </c>
      <c r="J6" s="216">
        <f>F6+H6</f>
        <v>73624477</v>
      </c>
    </row>
    <row r="7" spans="1:10" ht="15.75" x14ac:dyDescent="0.25">
      <c r="A7" s="199">
        <v>2</v>
      </c>
      <c r="B7" s="200">
        <v>2</v>
      </c>
      <c r="C7" s="201" t="s">
        <v>212</v>
      </c>
      <c r="D7" s="164" t="s">
        <v>211</v>
      </c>
      <c r="E7" s="210">
        <v>104</v>
      </c>
      <c r="F7" s="211">
        <v>5240265</v>
      </c>
      <c r="G7" s="202">
        <v>60</v>
      </c>
      <c r="H7" s="214">
        <f>531000+7342500</f>
        <v>7873500</v>
      </c>
      <c r="I7" s="203">
        <f t="shared" ref="I7:J8" si="0">E7+G7</f>
        <v>164</v>
      </c>
      <c r="J7" s="216">
        <f t="shared" si="0"/>
        <v>13113765</v>
      </c>
    </row>
    <row r="8" spans="1:10" ht="15.75" x14ac:dyDescent="0.25">
      <c r="A8" s="199">
        <v>7</v>
      </c>
      <c r="B8" s="200">
        <v>3</v>
      </c>
      <c r="C8" s="201" t="s">
        <v>213</v>
      </c>
      <c r="D8" s="164" t="s">
        <v>211</v>
      </c>
      <c r="E8" s="210">
        <v>5484</v>
      </c>
      <c r="F8" s="211">
        <v>679867029</v>
      </c>
      <c r="G8" s="204">
        <f>-126</f>
        <v>-126</v>
      </c>
      <c r="H8" s="214">
        <v>-20000000</v>
      </c>
      <c r="I8" s="203">
        <f t="shared" si="0"/>
        <v>5358</v>
      </c>
      <c r="J8" s="216">
        <f t="shared" si="0"/>
        <v>659867029</v>
      </c>
    </row>
    <row r="9" spans="1:10" ht="16.149999999999999" customHeight="1" x14ac:dyDescent="0.25">
      <c r="A9" s="428" t="s">
        <v>126</v>
      </c>
      <c r="B9" s="428"/>
      <c r="C9" s="428"/>
      <c r="D9" s="164" t="s">
        <v>91</v>
      </c>
      <c r="E9" s="205">
        <f>E6+E7+E8</f>
        <v>6165</v>
      </c>
      <c r="F9" s="212">
        <f t="shared" ref="F9:H9" si="1">F6+F7+F8</f>
        <v>746605271</v>
      </c>
      <c r="G9" s="170">
        <f t="shared" si="1"/>
        <v>0</v>
      </c>
      <c r="H9" s="215">
        <f t="shared" si="1"/>
        <v>0</v>
      </c>
      <c r="I9" s="206">
        <f>I6+I7+I8</f>
        <v>6165</v>
      </c>
      <c r="J9" s="217">
        <f t="shared" ref="J9" si="2">J6+J7+J8</f>
        <v>746605271</v>
      </c>
    </row>
    <row r="17" spans="10:10" x14ac:dyDescent="0.25">
      <c r="J17" s="209"/>
    </row>
    <row r="18" spans="10:10" x14ac:dyDescent="0.25">
      <c r="J18" s="209"/>
    </row>
    <row r="19" spans="10:10" x14ac:dyDescent="0.25">
      <c r="J19" s="209"/>
    </row>
  </sheetData>
  <mergeCells count="15">
    <mergeCell ref="A9:C9"/>
    <mergeCell ref="H1:J1"/>
    <mergeCell ref="A4:A5"/>
    <mergeCell ref="E4:E5"/>
    <mergeCell ref="F4:F5"/>
    <mergeCell ref="G4:G5"/>
    <mergeCell ref="H4:H5"/>
    <mergeCell ref="I4:I5"/>
    <mergeCell ref="B2:J2"/>
    <mergeCell ref="B3:B5"/>
    <mergeCell ref="C3:C5"/>
    <mergeCell ref="E3:F3"/>
    <mergeCell ref="G3:H3"/>
    <mergeCell ref="I3:J3"/>
    <mergeCell ref="J4:J5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view="pageBreakPreview" topLeftCell="A31" zoomScaleNormal="100" zoomScaleSheetLayoutView="100" workbookViewId="0">
      <selection activeCell="B1" sqref="B1:C1"/>
    </sheetView>
  </sheetViews>
  <sheetFormatPr defaultColWidth="9.140625" defaultRowHeight="15" outlineLevelRow="3" x14ac:dyDescent="0.25"/>
  <cols>
    <col min="1" max="1" width="26" customWidth="1"/>
    <col min="2" max="2" width="11.85546875" customWidth="1"/>
    <col min="3" max="3" width="21.85546875" customWidth="1"/>
    <col min="257" max="257" width="23.85546875" customWidth="1"/>
    <col min="258" max="258" width="14" customWidth="1"/>
    <col min="259" max="259" width="7" customWidth="1"/>
    <col min="513" max="513" width="23.85546875" customWidth="1"/>
    <col min="514" max="514" width="14" customWidth="1"/>
    <col min="515" max="515" width="7" customWidth="1"/>
    <col min="769" max="769" width="23.85546875" customWidth="1"/>
    <col min="770" max="770" width="14" customWidth="1"/>
    <col min="771" max="771" width="7" customWidth="1"/>
    <col min="1025" max="1025" width="23.85546875" customWidth="1"/>
    <col min="1026" max="1026" width="14" customWidth="1"/>
    <col min="1027" max="1027" width="7" customWidth="1"/>
    <col min="1281" max="1281" width="23.85546875" customWidth="1"/>
    <col min="1282" max="1282" width="14" customWidth="1"/>
    <col min="1283" max="1283" width="7" customWidth="1"/>
    <col min="1537" max="1537" width="23.85546875" customWidth="1"/>
    <col min="1538" max="1538" width="14" customWidth="1"/>
    <col min="1539" max="1539" width="7" customWidth="1"/>
    <col min="1793" max="1793" width="23.85546875" customWidth="1"/>
    <col min="1794" max="1794" width="14" customWidth="1"/>
    <col min="1795" max="1795" width="7" customWidth="1"/>
    <col min="2049" max="2049" width="23.85546875" customWidth="1"/>
    <col min="2050" max="2050" width="14" customWidth="1"/>
    <col min="2051" max="2051" width="7" customWidth="1"/>
    <col min="2305" max="2305" width="23.85546875" customWidth="1"/>
    <col min="2306" max="2306" width="14" customWidth="1"/>
    <col min="2307" max="2307" width="7" customWidth="1"/>
    <col min="2561" max="2561" width="23.85546875" customWidth="1"/>
    <col min="2562" max="2562" width="14" customWidth="1"/>
    <col min="2563" max="2563" width="7" customWidth="1"/>
    <col min="2817" max="2817" width="23.85546875" customWidth="1"/>
    <col min="2818" max="2818" width="14" customWidth="1"/>
    <col min="2819" max="2819" width="7" customWidth="1"/>
    <col min="3073" max="3073" width="23.85546875" customWidth="1"/>
    <col min="3074" max="3074" width="14" customWidth="1"/>
    <col min="3075" max="3075" width="7" customWidth="1"/>
    <col min="3329" max="3329" width="23.85546875" customWidth="1"/>
    <col min="3330" max="3330" width="14" customWidth="1"/>
    <col min="3331" max="3331" width="7" customWidth="1"/>
    <col min="3585" max="3585" width="23.85546875" customWidth="1"/>
    <col min="3586" max="3586" width="14" customWidth="1"/>
    <col min="3587" max="3587" width="7" customWidth="1"/>
    <col min="3841" max="3841" width="23.85546875" customWidth="1"/>
    <col min="3842" max="3842" width="14" customWidth="1"/>
    <col min="3843" max="3843" width="7" customWidth="1"/>
    <col min="4097" max="4097" width="23.85546875" customWidth="1"/>
    <col min="4098" max="4098" width="14" customWidth="1"/>
    <col min="4099" max="4099" width="7" customWidth="1"/>
    <col min="4353" max="4353" width="23.85546875" customWidth="1"/>
    <col min="4354" max="4354" width="14" customWidth="1"/>
    <col min="4355" max="4355" width="7" customWidth="1"/>
    <col min="4609" max="4609" width="23.85546875" customWidth="1"/>
    <col min="4610" max="4610" width="14" customWidth="1"/>
    <col min="4611" max="4611" width="7" customWidth="1"/>
    <col min="4865" max="4865" width="23.85546875" customWidth="1"/>
    <col min="4866" max="4866" width="14" customWidth="1"/>
    <col min="4867" max="4867" width="7" customWidth="1"/>
    <col min="5121" max="5121" width="23.85546875" customWidth="1"/>
    <col min="5122" max="5122" width="14" customWidth="1"/>
    <col min="5123" max="5123" width="7" customWidth="1"/>
    <col min="5377" max="5377" width="23.85546875" customWidth="1"/>
    <col min="5378" max="5378" width="14" customWidth="1"/>
    <col min="5379" max="5379" width="7" customWidth="1"/>
    <col min="5633" max="5633" width="23.85546875" customWidth="1"/>
    <col min="5634" max="5634" width="14" customWidth="1"/>
    <col min="5635" max="5635" width="7" customWidth="1"/>
    <col min="5889" max="5889" width="23.85546875" customWidth="1"/>
    <col min="5890" max="5890" width="14" customWidth="1"/>
    <col min="5891" max="5891" width="7" customWidth="1"/>
    <col min="6145" max="6145" width="23.85546875" customWidth="1"/>
    <col min="6146" max="6146" width="14" customWidth="1"/>
    <col min="6147" max="6147" width="7" customWidth="1"/>
    <col min="6401" max="6401" width="23.85546875" customWidth="1"/>
    <col min="6402" max="6402" width="14" customWidth="1"/>
    <col min="6403" max="6403" width="7" customWidth="1"/>
    <col min="6657" max="6657" width="23.85546875" customWidth="1"/>
    <col min="6658" max="6658" width="14" customWidth="1"/>
    <col min="6659" max="6659" width="7" customWidth="1"/>
    <col min="6913" max="6913" width="23.85546875" customWidth="1"/>
    <col min="6914" max="6914" width="14" customWidth="1"/>
    <col min="6915" max="6915" width="7" customWidth="1"/>
    <col min="7169" max="7169" width="23.85546875" customWidth="1"/>
    <col min="7170" max="7170" width="14" customWidth="1"/>
    <col min="7171" max="7171" width="7" customWidth="1"/>
    <col min="7425" max="7425" width="23.85546875" customWidth="1"/>
    <col min="7426" max="7426" width="14" customWidth="1"/>
    <col min="7427" max="7427" width="7" customWidth="1"/>
    <col min="7681" max="7681" width="23.85546875" customWidth="1"/>
    <col min="7682" max="7682" width="14" customWidth="1"/>
    <col min="7683" max="7683" width="7" customWidth="1"/>
    <col min="7937" max="7937" width="23.85546875" customWidth="1"/>
    <col min="7938" max="7938" width="14" customWidth="1"/>
    <col min="7939" max="7939" width="7" customWidth="1"/>
    <col min="8193" max="8193" width="23.85546875" customWidth="1"/>
    <col min="8194" max="8194" width="14" customWidth="1"/>
    <col min="8195" max="8195" width="7" customWidth="1"/>
    <col min="8449" max="8449" width="23.85546875" customWidth="1"/>
    <col min="8450" max="8450" width="14" customWidth="1"/>
    <col min="8451" max="8451" width="7" customWidth="1"/>
    <col min="8705" max="8705" width="23.85546875" customWidth="1"/>
    <col min="8706" max="8706" width="14" customWidth="1"/>
    <col min="8707" max="8707" width="7" customWidth="1"/>
    <col min="8961" max="8961" width="23.85546875" customWidth="1"/>
    <col min="8962" max="8962" width="14" customWidth="1"/>
    <col min="8963" max="8963" width="7" customWidth="1"/>
    <col min="9217" max="9217" width="23.85546875" customWidth="1"/>
    <col min="9218" max="9218" width="14" customWidth="1"/>
    <col min="9219" max="9219" width="7" customWidth="1"/>
    <col min="9473" max="9473" width="23.85546875" customWidth="1"/>
    <col min="9474" max="9474" width="14" customWidth="1"/>
    <col min="9475" max="9475" width="7" customWidth="1"/>
    <col min="9729" max="9729" width="23.85546875" customWidth="1"/>
    <col min="9730" max="9730" width="14" customWidth="1"/>
    <col min="9731" max="9731" width="7" customWidth="1"/>
    <col min="9985" max="9985" width="23.85546875" customWidth="1"/>
    <col min="9986" max="9986" width="14" customWidth="1"/>
    <col min="9987" max="9987" width="7" customWidth="1"/>
    <col min="10241" max="10241" width="23.85546875" customWidth="1"/>
    <col min="10242" max="10242" width="14" customWidth="1"/>
    <col min="10243" max="10243" width="7" customWidth="1"/>
    <col min="10497" max="10497" width="23.85546875" customWidth="1"/>
    <col min="10498" max="10498" width="14" customWidth="1"/>
    <col min="10499" max="10499" width="7" customWidth="1"/>
    <col min="10753" max="10753" width="23.85546875" customWidth="1"/>
    <col min="10754" max="10754" width="14" customWidth="1"/>
    <col min="10755" max="10755" width="7" customWidth="1"/>
    <col min="11009" max="11009" width="23.85546875" customWidth="1"/>
    <col min="11010" max="11010" width="14" customWidth="1"/>
    <col min="11011" max="11011" width="7" customWidth="1"/>
    <col min="11265" max="11265" width="23.85546875" customWidth="1"/>
    <col min="11266" max="11266" width="14" customWidth="1"/>
    <col min="11267" max="11267" width="7" customWidth="1"/>
    <col min="11521" max="11521" width="23.85546875" customWidth="1"/>
    <col min="11522" max="11522" width="14" customWidth="1"/>
    <col min="11523" max="11523" width="7" customWidth="1"/>
    <col min="11777" max="11777" width="23.85546875" customWidth="1"/>
    <col min="11778" max="11778" width="14" customWidth="1"/>
    <col min="11779" max="11779" width="7" customWidth="1"/>
    <col min="12033" max="12033" width="23.85546875" customWidth="1"/>
    <col min="12034" max="12034" width="14" customWidth="1"/>
    <col min="12035" max="12035" width="7" customWidth="1"/>
    <col min="12289" max="12289" width="23.85546875" customWidth="1"/>
    <col min="12290" max="12290" width="14" customWidth="1"/>
    <col min="12291" max="12291" width="7" customWidth="1"/>
    <col min="12545" max="12545" width="23.85546875" customWidth="1"/>
    <col min="12546" max="12546" width="14" customWidth="1"/>
    <col min="12547" max="12547" width="7" customWidth="1"/>
    <col min="12801" max="12801" width="23.85546875" customWidth="1"/>
    <col min="12802" max="12802" width="14" customWidth="1"/>
    <col min="12803" max="12803" width="7" customWidth="1"/>
    <col min="13057" max="13057" width="23.85546875" customWidth="1"/>
    <col min="13058" max="13058" width="14" customWidth="1"/>
    <col min="13059" max="13059" width="7" customWidth="1"/>
    <col min="13313" max="13313" width="23.85546875" customWidth="1"/>
    <col min="13314" max="13314" width="14" customWidth="1"/>
    <col min="13315" max="13315" width="7" customWidth="1"/>
    <col min="13569" max="13569" width="23.85546875" customWidth="1"/>
    <col min="13570" max="13570" width="14" customWidth="1"/>
    <col min="13571" max="13571" width="7" customWidth="1"/>
    <col min="13825" max="13825" width="23.85546875" customWidth="1"/>
    <col min="13826" max="13826" width="14" customWidth="1"/>
    <col min="13827" max="13827" width="7" customWidth="1"/>
    <col min="14081" max="14081" width="23.85546875" customWidth="1"/>
    <col min="14082" max="14082" width="14" customWidth="1"/>
    <col min="14083" max="14083" width="7" customWidth="1"/>
    <col min="14337" max="14337" width="23.85546875" customWidth="1"/>
    <col min="14338" max="14338" width="14" customWidth="1"/>
    <col min="14339" max="14339" width="7" customWidth="1"/>
    <col min="14593" max="14593" width="23.85546875" customWidth="1"/>
    <col min="14594" max="14594" width="14" customWidth="1"/>
    <col min="14595" max="14595" width="7" customWidth="1"/>
    <col min="14849" max="14849" width="23.85546875" customWidth="1"/>
    <col min="14850" max="14850" width="14" customWidth="1"/>
    <col min="14851" max="14851" width="7" customWidth="1"/>
    <col min="15105" max="15105" width="23.85546875" customWidth="1"/>
    <col min="15106" max="15106" width="14" customWidth="1"/>
    <col min="15107" max="15107" width="7" customWidth="1"/>
    <col min="15361" max="15361" width="23.85546875" customWidth="1"/>
    <col min="15362" max="15362" width="14" customWidth="1"/>
    <col min="15363" max="15363" width="7" customWidth="1"/>
    <col min="15617" max="15617" width="23.85546875" customWidth="1"/>
    <col min="15618" max="15618" width="14" customWidth="1"/>
    <col min="15619" max="15619" width="7" customWidth="1"/>
    <col min="15873" max="15873" width="23.85546875" customWidth="1"/>
    <col min="15874" max="15874" width="14" customWidth="1"/>
    <col min="15875" max="15875" width="7" customWidth="1"/>
    <col min="16129" max="16129" width="23.85546875" customWidth="1"/>
    <col min="16130" max="16130" width="14" customWidth="1"/>
    <col min="16131" max="16131" width="7" customWidth="1"/>
  </cols>
  <sheetData>
    <row r="1" spans="1:9" ht="52.15" customHeight="1" x14ac:dyDescent="0.25">
      <c r="A1" s="154"/>
      <c r="B1" s="409" t="s">
        <v>218</v>
      </c>
      <c r="C1" s="409"/>
    </row>
    <row r="2" spans="1:9" ht="60" customHeight="1" x14ac:dyDescent="0.25">
      <c r="A2" s="430" t="s">
        <v>176</v>
      </c>
      <c r="B2" s="430"/>
      <c r="C2" s="430"/>
      <c r="D2" s="177"/>
      <c r="E2" s="177"/>
      <c r="F2" s="177"/>
      <c r="G2" s="177"/>
      <c r="H2" s="177"/>
      <c r="I2" s="177"/>
    </row>
    <row r="3" spans="1:9" ht="15" customHeight="1" x14ac:dyDescent="0.25">
      <c r="A3" s="411" t="s">
        <v>1</v>
      </c>
      <c r="B3" s="412" t="s">
        <v>2</v>
      </c>
      <c r="C3" s="413"/>
    </row>
    <row r="4" spans="1:9" ht="16.149999999999999" customHeight="1" x14ac:dyDescent="0.25">
      <c r="A4" s="411"/>
      <c r="B4" s="5" t="s">
        <v>5</v>
      </c>
      <c r="C4" s="4" t="s">
        <v>217</v>
      </c>
    </row>
    <row r="5" spans="1:9" ht="11.65" customHeight="1" x14ac:dyDescent="0.25">
      <c r="A5" s="175" t="s">
        <v>181</v>
      </c>
      <c r="B5" s="176">
        <v>2873</v>
      </c>
      <c r="C5" s="176">
        <v>75509585</v>
      </c>
    </row>
    <row r="6" spans="1:9" ht="11.65" customHeight="1" outlineLevel="1" x14ac:dyDescent="0.25">
      <c r="A6" s="19" t="s">
        <v>185</v>
      </c>
      <c r="B6" s="17"/>
      <c r="C6" s="17"/>
    </row>
    <row r="7" spans="1:9" ht="11.65" customHeight="1" outlineLevel="2" x14ac:dyDescent="0.25">
      <c r="A7" s="20" t="s">
        <v>17</v>
      </c>
      <c r="B7" s="17">
        <v>639</v>
      </c>
      <c r="C7" s="17">
        <v>18937955</v>
      </c>
    </row>
    <row r="8" spans="1:9" ht="11.65" customHeight="1" outlineLevel="3" x14ac:dyDescent="0.25">
      <c r="A8" s="21" t="s">
        <v>21</v>
      </c>
      <c r="B8" s="178">
        <v>359</v>
      </c>
      <c r="C8" s="178">
        <v>10632798</v>
      </c>
    </row>
    <row r="9" spans="1:9" ht="11.65" customHeight="1" outlineLevel="3" x14ac:dyDescent="0.25">
      <c r="A9" s="21" t="s">
        <v>18</v>
      </c>
      <c r="B9" s="178">
        <v>66</v>
      </c>
      <c r="C9" s="178">
        <v>1961274</v>
      </c>
    </row>
    <row r="10" spans="1:9" ht="11.65" customHeight="1" outlineLevel="3" x14ac:dyDescent="0.25">
      <c r="A10" s="21" t="s">
        <v>20</v>
      </c>
      <c r="B10" s="178">
        <v>58</v>
      </c>
      <c r="C10" s="178">
        <v>1719530</v>
      </c>
    </row>
    <row r="11" spans="1:9" ht="11.65" customHeight="1" outlineLevel="3" x14ac:dyDescent="0.25">
      <c r="A11" s="21" t="s">
        <v>19</v>
      </c>
      <c r="B11" s="178">
        <v>156</v>
      </c>
      <c r="C11" s="178">
        <v>4624353</v>
      </c>
    </row>
    <row r="12" spans="1:9" ht="11.65" customHeight="1" outlineLevel="2" x14ac:dyDescent="0.25">
      <c r="A12" s="20" t="s">
        <v>22</v>
      </c>
      <c r="B12" s="17">
        <v>746</v>
      </c>
      <c r="C12" s="17">
        <v>18857212</v>
      </c>
    </row>
    <row r="13" spans="1:9" ht="11.65" customHeight="1" outlineLevel="2" x14ac:dyDescent="0.25">
      <c r="A13" s="20" t="s">
        <v>23</v>
      </c>
      <c r="B13" s="17">
        <v>746</v>
      </c>
      <c r="C13" s="17">
        <v>18857212</v>
      </c>
    </row>
    <row r="14" spans="1:9" ht="11.65" customHeight="1" outlineLevel="2" x14ac:dyDescent="0.25">
      <c r="A14" s="20" t="s">
        <v>24</v>
      </c>
      <c r="B14" s="17">
        <v>742</v>
      </c>
      <c r="C14" s="17">
        <v>18857206</v>
      </c>
    </row>
    <row r="15" spans="1:9" ht="11.65" customHeight="1" x14ac:dyDescent="0.25">
      <c r="A15" s="175" t="s">
        <v>43</v>
      </c>
      <c r="B15" s="176">
        <v>3153</v>
      </c>
      <c r="C15" s="176">
        <v>101237468</v>
      </c>
    </row>
    <row r="16" spans="1:9" ht="11.65" customHeight="1" outlineLevel="1" x14ac:dyDescent="0.25">
      <c r="A16" s="19" t="s">
        <v>185</v>
      </c>
      <c r="B16" s="17"/>
      <c r="C16" s="17"/>
    </row>
    <row r="17" spans="1:3" ht="11.65" customHeight="1" outlineLevel="2" x14ac:dyDescent="0.25">
      <c r="A17" s="20" t="s">
        <v>17</v>
      </c>
      <c r="B17" s="17">
        <v>754</v>
      </c>
      <c r="C17" s="17">
        <v>23463787</v>
      </c>
    </row>
    <row r="18" spans="1:3" ht="11.65" customHeight="1" outlineLevel="3" x14ac:dyDescent="0.25">
      <c r="A18" s="21" t="s">
        <v>21</v>
      </c>
      <c r="B18" s="178">
        <v>509</v>
      </c>
      <c r="C18" s="178">
        <v>15829373</v>
      </c>
    </row>
    <row r="19" spans="1:3" ht="11.65" customHeight="1" outlineLevel="3" x14ac:dyDescent="0.25">
      <c r="A19" s="21" t="s">
        <v>18</v>
      </c>
      <c r="B19" s="178">
        <v>30</v>
      </c>
      <c r="C19" s="178">
        <v>947100</v>
      </c>
    </row>
    <row r="20" spans="1:3" ht="11.65" customHeight="1" outlineLevel="3" x14ac:dyDescent="0.25">
      <c r="A20" s="21" t="s">
        <v>20</v>
      </c>
      <c r="B20" s="178">
        <v>6</v>
      </c>
      <c r="C20" s="178">
        <v>182354</v>
      </c>
    </row>
    <row r="21" spans="1:3" ht="11.65" customHeight="1" outlineLevel="3" x14ac:dyDescent="0.25">
      <c r="A21" s="21" t="s">
        <v>19</v>
      </c>
      <c r="B21" s="178">
        <v>209</v>
      </c>
      <c r="C21" s="178">
        <v>6504960</v>
      </c>
    </row>
    <row r="22" spans="1:3" ht="11.65" customHeight="1" outlineLevel="2" x14ac:dyDescent="0.25">
      <c r="A22" s="20" t="s">
        <v>22</v>
      </c>
      <c r="B22" s="17">
        <v>801</v>
      </c>
      <c r="C22" s="17">
        <v>25924562</v>
      </c>
    </row>
    <row r="23" spans="1:3" ht="11.65" customHeight="1" outlineLevel="2" x14ac:dyDescent="0.25">
      <c r="A23" s="20" t="s">
        <v>23</v>
      </c>
      <c r="B23" s="17">
        <v>801</v>
      </c>
      <c r="C23" s="17">
        <v>25924562</v>
      </c>
    </row>
    <row r="24" spans="1:3" ht="11.65" customHeight="1" outlineLevel="2" x14ac:dyDescent="0.25">
      <c r="A24" s="20" t="s">
        <v>24</v>
      </c>
      <c r="B24" s="17">
        <v>797</v>
      </c>
      <c r="C24" s="17">
        <v>25924557</v>
      </c>
    </row>
    <row r="25" spans="1:3" ht="11.65" customHeight="1" x14ac:dyDescent="0.25">
      <c r="A25" s="175" t="s">
        <v>46</v>
      </c>
      <c r="B25" s="176">
        <v>1</v>
      </c>
      <c r="C25" s="176">
        <v>25149</v>
      </c>
    </row>
    <row r="26" spans="1:3" ht="11.65" customHeight="1" outlineLevel="1" x14ac:dyDescent="0.25">
      <c r="A26" s="19" t="s">
        <v>185</v>
      </c>
      <c r="B26" s="17"/>
      <c r="C26" s="17"/>
    </row>
    <row r="27" spans="1:3" ht="11.65" customHeight="1" outlineLevel="2" x14ac:dyDescent="0.25">
      <c r="A27" s="20" t="s">
        <v>17</v>
      </c>
      <c r="B27" s="17">
        <v>1</v>
      </c>
      <c r="C27" s="17">
        <v>25149</v>
      </c>
    </row>
    <row r="28" spans="1:3" ht="11.65" customHeight="1" outlineLevel="3" x14ac:dyDescent="0.25">
      <c r="A28" s="21" t="s">
        <v>19</v>
      </c>
      <c r="B28" s="17">
        <v>1</v>
      </c>
      <c r="C28" s="17">
        <v>25149</v>
      </c>
    </row>
    <row r="29" spans="1:3" ht="11.65" customHeight="1" x14ac:dyDescent="0.25">
      <c r="A29" s="175" t="s">
        <v>56</v>
      </c>
      <c r="B29" s="176">
        <v>2</v>
      </c>
      <c r="C29" s="176">
        <v>50298</v>
      </c>
    </row>
    <row r="30" spans="1:3" ht="11.65" customHeight="1" outlineLevel="1" x14ac:dyDescent="0.25">
      <c r="A30" s="19" t="s">
        <v>185</v>
      </c>
      <c r="B30" s="17"/>
      <c r="C30" s="17"/>
    </row>
    <row r="31" spans="1:3" ht="11.65" customHeight="1" outlineLevel="2" x14ac:dyDescent="0.25">
      <c r="A31" s="20" t="s">
        <v>17</v>
      </c>
      <c r="B31" s="17">
        <v>2</v>
      </c>
      <c r="C31" s="17">
        <v>50298</v>
      </c>
    </row>
    <row r="32" spans="1:3" ht="11.65" customHeight="1" outlineLevel="3" x14ac:dyDescent="0.25">
      <c r="A32" s="21" t="s">
        <v>21</v>
      </c>
      <c r="B32" s="17">
        <v>1</v>
      </c>
      <c r="C32" s="17">
        <v>25149</v>
      </c>
    </row>
    <row r="33" spans="1:3" ht="11.65" customHeight="1" outlineLevel="3" x14ac:dyDescent="0.25">
      <c r="A33" s="21" t="s">
        <v>19</v>
      </c>
      <c r="B33" s="17">
        <v>1</v>
      </c>
      <c r="C33" s="17">
        <v>25149</v>
      </c>
    </row>
    <row r="34" spans="1:3" ht="11.65" customHeight="1" x14ac:dyDescent="0.25">
      <c r="A34" s="175" t="s">
        <v>27</v>
      </c>
      <c r="B34" s="176">
        <v>95</v>
      </c>
      <c r="C34" s="176">
        <v>2403534</v>
      </c>
    </row>
    <row r="35" spans="1:3" ht="11.65" customHeight="1" outlineLevel="1" x14ac:dyDescent="0.25">
      <c r="A35" s="19" t="s">
        <v>185</v>
      </c>
      <c r="B35" s="17"/>
      <c r="C35" s="17"/>
    </row>
    <row r="36" spans="1:3" ht="11.65" customHeight="1" outlineLevel="2" x14ac:dyDescent="0.25">
      <c r="A36" s="20" t="s">
        <v>17</v>
      </c>
      <c r="B36" s="17">
        <v>20</v>
      </c>
      <c r="C36" s="17">
        <v>505815</v>
      </c>
    </row>
    <row r="37" spans="1:3" ht="11.65" customHeight="1" outlineLevel="3" x14ac:dyDescent="0.25">
      <c r="A37" s="21" t="s">
        <v>21</v>
      </c>
      <c r="B37" s="178">
        <v>1</v>
      </c>
      <c r="C37" s="178">
        <v>31580</v>
      </c>
    </row>
    <row r="38" spans="1:3" ht="11.65" customHeight="1" outlineLevel="3" x14ac:dyDescent="0.25">
      <c r="A38" s="21" t="s">
        <v>20</v>
      </c>
      <c r="B38" s="178">
        <v>8</v>
      </c>
      <c r="C38" s="178">
        <v>202906</v>
      </c>
    </row>
    <row r="39" spans="1:3" ht="11.65" customHeight="1" outlineLevel="3" x14ac:dyDescent="0.25">
      <c r="A39" s="21" t="s">
        <v>19</v>
      </c>
      <c r="B39" s="178">
        <v>11</v>
      </c>
      <c r="C39" s="178">
        <v>271329</v>
      </c>
    </row>
    <row r="40" spans="1:3" ht="11.65" customHeight="1" outlineLevel="2" x14ac:dyDescent="0.25">
      <c r="A40" s="20" t="s">
        <v>22</v>
      </c>
      <c r="B40" s="17">
        <v>25</v>
      </c>
      <c r="C40" s="17">
        <v>632572</v>
      </c>
    </row>
    <row r="41" spans="1:3" ht="11.65" customHeight="1" outlineLevel="2" x14ac:dyDescent="0.25">
      <c r="A41" s="20" t="s">
        <v>23</v>
      </c>
      <c r="B41" s="17">
        <v>25</v>
      </c>
      <c r="C41" s="17">
        <v>632572</v>
      </c>
    </row>
    <row r="42" spans="1:3" ht="11.65" customHeight="1" outlineLevel="2" x14ac:dyDescent="0.25">
      <c r="A42" s="20" t="s">
        <v>24</v>
      </c>
      <c r="B42" s="17">
        <v>25</v>
      </c>
      <c r="C42" s="17">
        <v>632575</v>
      </c>
    </row>
    <row r="43" spans="1:3" ht="11.65" customHeight="1" x14ac:dyDescent="0.25">
      <c r="A43" s="175" t="s">
        <v>71</v>
      </c>
      <c r="B43" s="176">
        <v>45</v>
      </c>
      <c r="C43" s="176">
        <v>1131703</v>
      </c>
    </row>
    <row r="44" spans="1:3" ht="11.65" customHeight="1" outlineLevel="1" x14ac:dyDescent="0.25">
      <c r="A44" s="19" t="s">
        <v>185</v>
      </c>
      <c r="B44" s="17">
        <v>0</v>
      </c>
      <c r="C44" s="17">
        <v>0</v>
      </c>
    </row>
    <row r="45" spans="1:3" ht="11.65" customHeight="1" outlineLevel="2" x14ac:dyDescent="0.25">
      <c r="A45" s="20" t="s">
        <v>17</v>
      </c>
      <c r="B45" s="17">
        <v>15</v>
      </c>
      <c r="C45" s="17">
        <v>377235</v>
      </c>
    </row>
    <row r="46" spans="1:3" ht="11.65" customHeight="1" outlineLevel="3" x14ac:dyDescent="0.25">
      <c r="A46" s="21" t="s">
        <v>21</v>
      </c>
      <c r="B46" s="178">
        <v>11</v>
      </c>
      <c r="C46" s="178">
        <v>276639</v>
      </c>
    </row>
    <row r="47" spans="1:3" ht="11.65" customHeight="1" outlineLevel="3" x14ac:dyDescent="0.25">
      <c r="A47" s="21" t="s">
        <v>19</v>
      </c>
      <c r="B47" s="178">
        <v>4</v>
      </c>
      <c r="C47" s="178">
        <v>100596</v>
      </c>
    </row>
    <row r="48" spans="1:3" ht="11.65" customHeight="1" outlineLevel="2" x14ac:dyDescent="0.25">
      <c r="A48" s="20" t="s">
        <v>22</v>
      </c>
      <c r="B48" s="17">
        <v>10</v>
      </c>
      <c r="C48" s="17">
        <v>251489</v>
      </c>
    </row>
    <row r="49" spans="1:3" ht="11.65" customHeight="1" outlineLevel="2" x14ac:dyDescent="0.25">
      <c r="A49" s="20" t="s">
        <v>23</v>
      </c>
      <c r="B49" s="17">
        <v>10</v>
      </c>
      <c r="C49" s="17">
        <v>251489</v>
      </c>
    </row>
    <row r="50" spans="1:3" ht="11.65" customHeight="1" outlineLevel="2" x14ac:dyDescent="0.25">
      <c r="A50" s="20" t="s">
        <v>24</v>
      </c>
      <c r="B50" s="17">
        <v>10</v>
      </c>
      <c r="C50" s="17">
        <v>251490</v>
      </c>
    </row>
    <row r="51" spans="1:3" ht="21.75" customHeight="1" x14ac:dyDescent="0.25">
      <c r="A51" s="175" t="s">
        <v>89</v>
      </c>
      <c r="B51" s="176">
        <v>644</v>
      </c>
      <c r="C51" s="176">
        <v>17348863</v>
      </c>
    </row>
    <row r="52" spans="1:3" ht="11.65" customHeight="1" outlineLevel="1" x14ac:dyDescent="0.25">
      <c r="A52" s="19" t="s">
        <v>185</v>
      </c>
      <c r="B52" s="17"/>
      <c r="C52" s="17"/>
    </row>
    <row r="53" spans="1:3" ht="11.65" customHeight="1" outlineLevel="2" x14ac:dyDescent="0.25">
      <c r="A53" s="20" t="s">
        <v>17</v>
      </c>
      <c r="B53" s="17">
        <v>194</v>
      </c>
      <c r="C53" s="17">
        <v>5224712</v>
      </c>
    </row>
    <row r="54" spans="1:3" ht="11.65" customHeight="1" outlineLevel="3" x14ac:dyDescent="0.25">
      <c r="A54" s="21" t="s">
        <v>21</v>
      </c>
      <c r="B54" s="178">
        <v>78</v>
      </c>
      <c r="C54" s="178">
        <v>2099931</v>
      </c>
    </row>
    <row r="55" spans="1:3" ht="11.65" customHeight="1" outlineLevel="3" x14ac:dyDescent="0.25">
      <c r="A55" s="21" t="s">
        <v>18</v>
      </c>
      <c r="B55" s="178">
        <v>23</v>
      </c>
      <c r="C55" s="178">
        <v>619442</v>
      </c>
    </row>
    <row r="56" spans="1:3" ht="11.65" customHeight="1" outlineLevel="3" x14ac:dyDescent="0.25">
      <c r="A56" s="21" t="s">
        <v>19</v>
      </c>
      <c r="B56" s="178">
        <v>93</v>
      </c>
      <c r="C56" s="178">
        <v>2505339</v>
      </c>
    </row>
    <row r="57" spans="1:3" ht="11.65" customHeight="1" outlineLevel="2" x14ac:dyDescent="0.25">
      <c r="A57" s="20" t="s">
        <v>22</v>
      </c>
      <c r="B57" s="17">
        <v>150</v>
      </c>
      <c r="C57" s="17">
        <v>4041384</v>
      </c>
    </row>
    <row r="58" spans="1:3" ht="11.65" customHeight="1" outlineLevel="2" x14ac:dyDescent="0.25">
      <c r="A58" s="20" t="s">
        <v>23</v>
      </c>
      <c r="B58" s="17">
        <v>150</v>
      </c>
      <c r="C58" s="17">
        <v>4041384</v>
      </c>
    </row>
    <row r="59" spans="1:3" ht="11.65" customHeight="1" outlineLevel="2" x14ac:dyDescent="0.25">
      <c r="A59" s="20" t="s">
        <v>24</v>
      </c>
      <c r="B59" s="17">
        <v>150</v>
      </c>
      <c r="C59" s="17">
        <v>4041383</v>
      </c>
    </row>
    <row r="60" spans="1:3" ht="21.75" customHeight="1" x14ac:dyDescent="0.25">
      <c r="A60" s="175" t="s">
        <v>90</v>
      </c>
      <c r="B60" s="176">
        <v>1833</v>
      </c>
      <c r="C60" s="176">
        <v>49253994</v>
      </c>
    </row>
    <row r="61" spans="1:3" ht="11.65" customHeight="1" outlineLevel="1" x14ac:dyDescent="0.25">
      <c r="A61" s="19" t="s">
        <v>185</v>
      </c>
      <c r="B61" s="17"/>
      <c r="C61" s="17"/>
    </row>
    <row r="62" spans="1:3" ht="11.65" customHeight="1" outlineLevel="2" x14ac:dyDescent="0.25">
      <c r="A62" s="20" t="s">
        <v>17</v>
      </c>
      <c r="B62" s="17">
        <v>407</v>
      </c>
      <c r="C62" s="17">
        <v>13155201</v>
      </c>
    </row>
    <row r="63" spans="1:3" ht="11.65" customHeight="1" outlineLevel="3" x14ac:dyDescent="0.25">
      <c r="A63" s="21" t="s">
        <v>21</v>
      </c>
      <c r="B63" s="178">
        <v>123</v>
      </c>
      <c r="C63" s="178">
        <v>3972506</v>
      </c>
    </row>
    <row r="64" spans="1:3" ht="11.65" customHeight="1" outlineLevel="3" x14ac:dyDescent="0.25">
      <c r="A64" s="21" t="s">
        <v>18</v>
      </c>
      <c r="B64" s="178">
        <v>4</v>
      </c>
      <c r="C64" s="178">
        <v>128421</v>
      </c>
    </row>
    <row r="65" spans="1:3" ht="11.65" customHeight="1" outlineLevel="3" x14ac:dyDescent="0.25">
      <c r="A65" s="21" t="s">
        <v>20</v>
      </c>
      <c r="B65" s="178">
        <v>197</v>
      </c>
      <c r="C65" s="178">
        <v>6369900</v>
      </c>
    </row>
    <row r="66" spans="1:3" ht="11.65" customHeight="1" outlineLevel="3" x14ac:dyDescent="0.25">
      <c r="A66" s="21" t="s">
        <v>19</v>
      </c>
      <c r="B66" s="178">
        <v>83</v>
      </c>
      <c r="C66" s="178">
        <v>2684374</v>
      </c>
    </row>
    <row r="67" spans="1:3" ht="11.65" customHeight="1" outlineLevel="2" x14ac:dyDescent="0.25">
      <c r="A67" s="20" t="s">
        <v>22</v>
      </c>
      <c r="B67" s="17">
        <v>474</v>
      </c>
      <c r="C67" s="17">
        <v>12032933</v>
      </c>
    </row>
    <row r="68" spans="1:3" ht="11.65" customHeight="1" outlineLevel="2" x14ac:dyDescent="0.25">
      <c r="A68" s="20" t="s">
        <v>23</v>
      </c>
      <c r="B68" s="17">
        <v>474</v>
      </c>
      <c r="C68" s="17">
        <v>12032933</v>
      </c>
    </row>
    <row r="69" spans="1:3" ht="11.65" customHeight="1" outlineLevel="2" x14ac:dyDescent="0.25">
      <c r="A69" s="20" t="s">
        <v>24</v>
      </c>
      <c r="B69" s="17">
        <v>478</v>
      </c>
      <c r="C69" s="17">
        <v>12032927</v>
      </c>
    </row>
  </sheetData>
  <mergeCells count="4">
    <mergeCell ref="A2:C2"/>
    <mergeCell ref="A3:A4"/>
    <mergeCell ref="B1:C1"/>
    <mergeCell ref="B3:C3"/>
  </mergeCells>
  <pageMargins left="0.7" right="0.7" top="0.75" bottom="0.75" header="0.3" footer="0.3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view="pageBreakPreview" zoomScale="112" zoomScaleNormal="100" zoomScaleSheetLayoutView="112" workbookViewId="0">
      <selection activeCell="H18" sqref="H18"/>
    </sheetView>
  </sheetViews>
  <sheetFormatPr defaultRowHeight="15" x14ac:dyDescent="0.25"/>
  <cols>
    <col min="1" max="1" width="5.5703125" style="1" customWidth="1"/>
    <col min="2" max="2" width="25.28515625" style="1" customWidth="1"/>
    <col min="3" max="3" width="9.7109375" style="1" customWidth="1"/>
    <col min="4" max="4" width="9" style="1" customWidth="1"/>
    <col min="5" max="5" width="16.7109375" style="174" customWidth="1"/>
    <col min="6" max="6" width="6.85546875" style="1" customWidth="1"/>
    <col min="7" max="7" width="16.140625" style="174" customWidth="1"/>
    <col min="8" max="8" width="13" style="1" customWidth="1"/>
    <col min="9" max="9" width="18.5703125" style="1" customWidth="1"/>
    <col min="10" max="10" width="3.140625" style="1" customWidth="1"/>
    <col min="11" max="15" width="0" style="1" hidden="1" customWidth="1"/>
    <col min="16" max="16384" width="9.140625" style="1"/>
  </cols>
  <sheetData>
    <row r="1" spans="1:15" ht="38.65" customHeight="1" x14ac:dyDescent="0.25">
      <c r="A1"/>
      <c r="B1"/>
      <c r="C1"/>
      <c r="D1"/>
      <c r="E1" s="159"/>
      <c r="F1"/>
      <c r="G1" s="419" t="s">
        <v>214</v>
      </c>
      <c r="H1" s="419"/>
      <c r="I1" s="419"/>
    </row>
    <row r="2" spans="1:15" ht="55.5" customHeight="1" x14ac:dyDescent="0.25">
      <c r="A2" s="429" t="s">
        <v>176</v>
      </c>
      <c r="B2" s="429"/>
      <c r="C2" s="429"/>
      <c r="D2" s="429"/>
      <c r="E2" s="429"/>
      <c r="F2" s="429"/>
      <c r="G2" s="429"/>
      <c r="H2" s="429"/>
      <c r="I2" s="429"/>
    </row>
    <row r="3" spans="1:15" s="3" customFormat="1" ht="28.5" customHeight="1" x14ac:dyDescent="0.25">
      <c r="A3" s="431" t="s">
        <v>175</v>
      </c>
      <c r="B3" s="431" t="s">
        <v>1</v>
      </c>
      <c r="C3" s="160" t="s">
        <v>177</v>
      </c>
      <c r="D3" s="423" t="s">
        <v>178</v>
      </c>
      <c r="E3" s="423"/>
      <c r="F3" s="423" t="s">
        <v>3</v>
      </c>
      <c r="G3" s="423"/>
      <c r="H3" s="423" t="s">
        <v>4</v>
      </c>
      <c r="I3" s="423"/>
    </row>
    <row r="4" spans="1:15" ht="15" customHeight="1" x14ac:dyDescent="0.25">
      <c r="A4" s="431"/>
      <c r="B4" s="431"/>
      <c r="C4" s="161"/>
      <c r="D4" s="415" t="s">
        <v>179</v>
      </c>
      <c r="E4" s="416" t="s">
        <v>180</v>
      </c>
      <c r="F4" s="415" t="s">
        <v>179</v>
      </c>
      <c r="G4" s="416" t="s">
        <v>180</v>
      </c>
      <c r="H4" s="415" t="s">
        <v>179</v>
      </c>
      <c r="I4" s="416" t="s">
        <v>180</v>
      </c>
    </row>
    <row r="5" spans="1:15" ht="20.65" customHeight="1" x14ac:dyDescent="0.25">
      <c r="A5" s="431"/>
      <c r="B5" s="431"/>
      <c r="C5" s="162"/>
      <c r="D5" s="415"/>
      <c r="E5" s="416"/>
      <c r="F5" s="415"/>
      <c r="G5" s="416"/>
      <c r="H5" s="415"/>
      <c r="I5" s="416"/>
    </row>
    <row r="6" spans="1:15" s="167" customFormat="1" ht="15.75" x14ac:dyDescent="0.25">
      <c r="A6" s="163">
        <v>1</v>
      </c>
      <c r="B6" s="163" t="s">
        <v>43</v>
      </c>
      <c r="C6" s="164" t="str">
        <f>'[1]прил 3 Стационар'!$M$3</f>
        <v>КС РОД</v>
      </c>
      <c r="D6" s="165">
        <v>3200</v>
      </c>
      <c r="E6" s="329">
        <v>103698243</v>
      </c>
      <c r="F6" s="168">
        <v>-47</v>
      </c>
      <c r="G6" s="331">
        <v>-2460775</v>
      </c>
      <c r="H6" s="166">
        <f>D6+F6</f>
        <v>3153</v>
      </c>
      <c r="I6" s="333">
        <f>E6+G6</f>
        <v>101237468</v>
      </c>
      <c r="M6" s="167">
        <v>31977.674999999999</v>
      </c>
      <c r="O6" s="167">
        <f>G6/F6</f>
        <v>52356.914893617002</v>
      </c>
    </row>
    <row r="7" spans="1:15" s="167" customFormat="1" ht="15.75" x14ac:dyDescent="0.25">
      <c r="A7" s="163">
        <v>2</v>
      </c>
      <c r="B7" s="163" t="s">
        <v>181</v>
      </c>
      <c r="C7" s="164" t="str">
        <f>'[1]прил 3 Стационар'!$M$3</f>
        <v>КС РОД</v>
      </c>
      <c r="D7" s="165">
        <v>2980</v>
      </c>
      <c r="E7" s="329">
        <v>75428842</v>
      </c>
      <c r="F7" s="168">
        <v>-107</v>
      </c>
      <c r="G7" s="331">
        <v>80743</v>
      </c>
      <c r="H7" s="166">
        <f t="shared" ref="H7:I13" si="0">D7+F7</f>
        <v>2873</v>
      </c>
      <c r="I7" s="333">
        <f t="shared" si="0"/>
        <v>75509585</v>
      </c>
    </row>
    <row r="8" spans="1:15" s="167" customFormat="1" ht="15.75" x14ac:dyDescent="0.25">
      <c r="A8" s="163">
        <v>3</v>
      </c>
      <c r="B8" s="163" t="s">
        <v>182</v>
      </c>
      <c r="C8" s="164" t="str">
        <f>'[1]прил 3 Стационар'!$M$3</f>
        <v>КС РОД</v>
      </c>
      <c r="D8" s="165">
        <v>1900</v>
      </c>
      <c r="E8" s="329">
        <v>48131726</v>
      </c>
      <c r="F8" s="168">
        <v>-67</v>
      </c>
      <c r="G8" s="331">
        <v>1122268</v>
      </c>
      <c r="H8" s="166">
        <f t="shared" si="0"/>
        <v>1833</v>
      </c>
      <c r="I8" s="333">
        <f t="shared" si="0"/>
        <v>49253994</v>
      </c>
    </row>
    <row r="9" spans="1:15" s="167" customFormat="1" ht="15.75" x14ac:dyDescent="0.25">
      <c r="A9" s="163">
        <v>4</v>
      </c>
      <c r="B9" s="163" t="s">
        <v>183</v>
      </c>
      <c r="C9" s="164" t="str">
        <f>'[1]прил 3 Стационар'!$M$3</f>
        <v>КС РОД</v>
      </c>
      <c r="D9" s="170">
        <v>600</v>
      </c>
      <c r="E9" s="330">
        <v>16165535</v>
      </c>
      <c r="F9" s="168">
        <v>44</v>
      </c>
      <c r="G9" s="331">
        <v>1183328</v>
      </c>
      <c r="H9" s="166">
        <f t="shared" si="0"/>
        <v>644</v>
      </c>
      <c r="I9" s="333">
        <f t="shared" si="0"/>
        <v>17348863</v>
      </c>
    </row>
    <row r="10" spans="1:15" s="167" customFormat="1" ht="15.75" x14ac:dyDescent="0.25">
      <c r="A10" s="163">
        <v>5</v>
      </c>
      <c r="B10" s="163" t="s">
        <v>46</v>
      </c>
      <c r="C10" s="164" t="str">
        <f>'[1]прил 3 Стационар'!$M$3</f>
        <v>КС РОД</v>
      </c>
      <c r="D10" s="169"/>
      <c r="E10" s="331"/>
      <c r="F10" s="168">
        <v>1</v>
      </c>
      <c r="G10" s="331">
        <v>25149</v>
      </c>
      <c r="H10" s="166">
        <f t="shared" si="0"/>
        <v>1</v>
      </c>
      <c r="I10" s="333">
        <f t="shared" si="0"/>
        <v>25149</v>
      </c>
    </row>
    <row r="11" spans="1:15" s="167" customFormat="1" ht="15.75" x14ac:dyDescent="0.25">
      <c r="A11" s="163">
        <v>6</v>
      </c>
      <c r="B11" s="163" t="s">
        <v>56</v>
      </c>
      <c r="C11" s="164" t="str">
        <f>'[1]прил 3 Стационар'!$M$3</f>
        <v>КС РОД</v>
      </c>
      <c r="D11" s="169"/>
      <c r="E11" s="331"/>
      <c r="F11" s="168">
        <v>2</v>
      </c>
      <c r="G11" s="331">
        <v>50298</v>
      </c>
      <c r="H11" s="166">
        <f t="shared" si="0"/>
        <v>2</v>
      </c>
      <c r="I11" s="333">
        <f t="shared" si="0"/>
        <v>50298</v>
      </c>
    </row>
    <row r="12" spans="1:15" s="167" customFormat="1" ht="15.75" x14ac:dyDescent="0.25">
      <c r="A12" s="163">
        <v>7</v>
      </c>
      <c r="B12" s="163" t="s">
        <v>27</v>
      </c>
      <c r="C12" s="164" t="str">
        <f>'[1]прил 3 Стационар'!$M$3</f>
        <v>КС РОД</v>
      </c>
      <c r="D12" s="169">
        <v>100</v>
      </c>
      <c r="E12" s="331">
        <v>2530291</v>
      </c>
      <c r="F12" s="168">
        <v>-5</v>
      </c>
      <c r="G12" s="331">
        <v>-126757</v>
      </c>
      <c r="H12" s="166">
        <f t="shared" si="0"/>
        <v>95</v>
      </c>
      <c r="I12" s="333">
        <f t="shared" si="0"/>
        <v>2403534</v>
      </c>
      <c r="M12" s="167">
        <v>25351.492631578902</v>
      </c>
    </row>
    <row r="13" spans="1:15" s="167" customFormat="1" ht="15.75" x14ac:dyDescent="0.25">
      <c r="A13" s="163">
        <v>8</v>
      </c>
      <c r="B13" s="163" t="s">
        <v>71</v>
      </c>
      <c r="C13" s="164" t="str">
        <f>'[1]прил 3 Стационар'!$M$3</f>
        <v>КС РОД</v>
      </c>
      <c r="D13" s="169">
        <v>40</v>
      </c>
      <c r="E13" s="331">
        <v>1005957</v>
      </c>
      <c r="F13" s="168">
        <v>5</v>
      </c>
      <c r="G13" s="331">
        <v>125746</v>
      </c>
      <c r="H13" s="166">
        <f t="shared" si="0"/>
        <v>45</v>
      </c>
      <c r="I13" s="333">
        <f t="shared" si="0"/>
        <v>1131703</v>
      </c>
    </row>
    <row r="14" spans="1:15" s="167" customFormat="1" ht="15.75" x14ac:dyDescent="0.25">
      <c r="A14" s="163"/>
      <c r="B14" s="163" t="s">
        <v>91</v>
      </c>
      <c r="C14" s="163"/>
      <c r="D14" s="171">
        <f>SUM(D6:D13)</f>
        <v>8820</v>
      </c>
      <c r="E14" s="332">
        <f>SUM(E6:E13)</f>
        <v>246960594</v>
      </c>
      <c r="F14" s="171">
        <f>SUM(F6:F13)</f>
        <v>-174</v>
      </c>
      <c r="G14" s="332">
        <f>SUM(G6:G13)</f>
        <v>0</v>
      </c>
      <c r="H14" s="171">
        <f t="shared" ref="H14:I14" si="1">SUM(H6:H13)</f>
        <v>8646</v>
      </c>
      <c r="I14" s="332">
        <f t="shared" si="1"/>
        <v>246960594</v>
      </c>
    </row>
    <row r="15" spans="1:15" ht="15" hidden="1" customHeight="1" x14ac:dyDescent="0.25">
      <c r="D15" s="172"/>
      <c r="E15" s="173"/>
      <c r="G15" s="173"/>
    </row>
    <row r="17" spans="6:6" ht="15" customHeight="1" x14ac:dyDescent="0.25">
      <c r="F17" s="174"/>
    </row>
  </sheetData>
  <mergeCells count="13">
    <mergeCell ref="H4:H5"/>
    <mergeCell ref="I4:I5"/>
    <mergeCell ref="G1:I1"/>
    <mergeCell ref="A2:I2"/>
    <mergeCell ref="A3:A5"/>
    <mergeCell ref="B3:B5"/>
    <mergeCell ref="D3:E3"/>
    <mergeCell ref="F3:G3"/>
    <mergeCell ref="H3:I3"/>
    <mergeCell ref="D4:D5"/>
    <mergeCell ref="E4:E5"/>
    <mergeCell ref="F4:F5"/>
    <mergeCell ref="G4:G5"/>
  </mergeCells>
  <pageMargins left="0.7" right="0.7" top="0.75" bottom="0.75" header="0.3" footer="0.3"/>
  <pageSetup paperSize="9" scale="8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view="pageBreakPreview" zoomScale="112" zoomScaleNormal="100" zoomScaleSheetLayoutView="112" workbookViewId="0">
      <selection sqref="A1:XFD4"/>
    </sheetView>
  </sheetViews>
  <sheetFormatPr defaultColWidth="9.140625" defaultRowHeight="15" outlineLevelRow="3" x14ac:dyDescent="0.25"/>
  <cols>
    <col min="1" max="1" width="27.28515625" style="154" customWidth="1"/>
    <col min="2" max="2" width="9" style="154" customWidth="1"/>
    <col min="3" max="3" width="16" style="155" customWidth="1"/>
    <col min="253" max="253" width="28" customWidth="1"/>
    <col min="254" max="254" width="7.28515625" customWidth="1"/>
    <col min="255" max="255" width="15" customWidth="1"/>
    <col min="509" max="509" width="28" customWidth="1"/>
    <col min="510" max="510" width="7.28515625" customWidth="1"/>
    <col min="511" max="511" width="15" customWidth="1"/>
    <col min="765" max="765" width="28" customWidth="1"/>
    <col min="766" max="766" width="7.28515625" customWidth="1"/>
    <col min="767" max="767" width="15" customWidth="1"/>
    <col min="1021" max="1021" width="28" customWidth="1"/>
    <col min="1022" max="1022" width="7.28515625" customWidth="1"/>
    <col min="1023" max="1023" width="15" customWidth="1"/>
    <col min="1277" max="1277" width="28" customWidth="1"/>
    <col min="1278" max="1278" width="7.28515625" customWidth="1"/>
    <col min="1279" max="1279" width="15" customWidth="1"/>
    <col min="1533" max="1533" width="28" customWidth="1"/>
    <col min="1534" max="1534" width="7.28515625" customWidth="1"/>
    <col min="1535" max="1535" width="15" customWidth="1"/>
    <col min="1789" max="1789" width="28" customWidth="1"/>
    <col min="1790" max="1790" width="7.28515625" customWidth="1"/>
    <col min="1791" max="1791" width="15" customWidth="1"/>
    <col min="2045" max="2045" width="28" customWidth="1"/>
    <col min="2046" max="2046" width="7.28515625" customWidth="1"/>
    <col min="2047" max="2047" width="15" customWidth="1"/>
    <col min="2301" max="2301" width="28" customWidth="1"/>
    <col min="2302" max="2302" width="7.28515625" customWidth="1"/>
    <col min="2303" max="2303" width="15" customWidth="1"/>
    <col min="2557" max="2557" width="28" customWidth="1"/>
    <col min="2558" max="2558" width="7.28515625" customWidth="1"/>
    <col min="2559" max="2559" width="15" customWidth="1"/>
    <col min="2813" max="2813" width="28" customWidth="1"/>
    <col min="2814" max="2814" width="7.28515625" customWidth="1"/>
    <col min="2815" max="2815" width="15" customWidth="1"/>
    <col min="3069" max="3069" width="28" customWidth="1"/>
    <col min="3070" max="3070" width="7.28515625" customWidth="1"/>
    <col min="3071" max="3071" width="15" customWidth="1"/>
    <col min="3325" max="3325" width="28" customWidth="1"/>
    <col min="3326" max="3326" width="7.28515625" customWidth="1"/>
    <col min="3327" max="3327" width="15" customWidth="1"/>
    <col min="3581" max="3581" width="28" customWidth="1"/>
    <col min="3582" max="3582" width="7.28515625" customWidth="1"/>
    <col min="3583" max="3583" width="15" customWidth="1"/>
    <col min="3837" max="3837" width="28" customWidth="1"/>
    <col min="3838" max="3838" width="7.28515625" customWidth="1"/>
    <col min="3839" max="3839" width="15" customWidth="1"/>
    <col min="4093" max="4093" width="28" customWidth="1"/>
    <col min="4094" max="4094" width="7.28515625" customWidth="1"/>
    <col min="4095" max="4095" width="15" customWidth="1"/>
    <col min="4349" max="4349" width="28" customWidth="1"/>
    <col min="4350" max="4350" width="7.28515625" customWidth="1"/>
    <col min="4351" max="4351" width="15" customWidth="1"/>
    <col min="4605" max="4605" width="28" customWidth="1"/>
    <col min="4606" max="4606" width="7.28515625" customWidth="1"/>
    <col min="4607" max="4607" width="15" customWidth="1"/>
    <col min="4861" max="4861" width="28" customWidth="1"/>
    <col min="4862" max="4862" width="7.28515625" customWidth="1"/>
    <col min="4863" max="4863" width="15" customWidth="1"/>
    <col min="5117" max="5117" width="28" customWidth="1"/>
    <col min="5118" max="5118" width="7.28515625" customWidth="1"/>
    <col min="5119" max="5119" width="15" customWidth="1"/>
    <col min="5373" max="5373" width="28" customWidth="1"/>
    <col min="5374" max="5374" width="7.28515625" customWidth="1"/>
    <col min="5375" max="5375" width="15" customWidth="1"/>
    <col min="5629" max="5629" width="28" customWidth="1"/>
    <col min="5630" max="5630" width="7.28515625" customWidth="1"/>
    <col min="5631" max="5631" width="15" customWidth="1"/>
    <col min="5885" max="5885" width="28" customWidth="1"/>
    <col min="5886" max="5886" width="7.28515625" customWidth="1"/>
    <col min="5887" max="5887" width="15" customWidth="1"/>
    <col min="6141" max="6141" width="28" customWidth="1"/>
    <col min="6142" max="6142" width="7.28515625" customWidth="1"/>
    <col min="6143" max="6143" width="15" customWidth="1"/>
    <col min="6397" max="6397" width="28" customWidth="1"/>
    <col min="6398" max="6398" width="7.28515625" customWidth="1"/>
    <col min="6399" max="6399" width="15" customWidth="1"/>
    <col min="6653" max="6653" width="28" customWidth="1"/>
    <col min="6654" max="6654" width="7.28515625" customWidth="1"/>
    <col min="6655" max="6655" width="15" customWidth="1"/>
    <col min="6909" max="6909" width="28" customWidth="1"/>
    <col min="6910" max="6910" width="7.28515625" customWidth="1"/>
    <col min="6911" max="6911" width="15" customWidth="1"/>
    <col min="7165" max="7165" width="28" customWidth="1"/>
    <col min="7166" max="7166" width="7.28515625" customWidth="1"/>
    <col min="7167" max="7167" width="15" customWidth="1"/>
    <col min="7421" max="7421" width="28" customWidth="1"/>
    <col min="7422" max="7422" width="7.28515625" customWidth="1"/>
    <col min="7423" max="7423" width="15" customWidth="1"/>
    <col min="7677" max="7677" width="28" customWidth="1"/>
    <col min="7678" max="7678" width="7.28515625" customWidth="1"/>
    <col min="7679" max="7679" width="15" customWidth="1"/>
    <col min="7933" max="7933" width="28" customWidth="1"/>
    <col min="7934" max="7934" width="7.28515625" customWidth="1"/>
    <col min="7935" max="7935" width="15" customWidth="1"/>
    <col min="8189" max="8189" width="28" customWidth="1"/>
    <col min="8190" max="8190" width="7.28515625" customWidth="1"/>
    <col min="8191" max="8191" width="15" customWidth="1"/>
    <col min="8445" max="8445" width="28" customWidth="1"/>
    <col min="8446" max="8446" width="7.28515625" customWidth="1"/>
    <col min="8447" max="8447" width="15" customWidth="1"/>
    <col min="8701" max="8701" width="28" customWidth="1"/>
    <col min="8702" max="8702" width="7.28515625" customWidth="1"/>
    <col min="8703" max="8703" width="15" customWidth="1"/>
    <col min="8957" max="8957" width="28" customWidth="1"/>
    <col min="8958" max="8958" width="7.28515625" customWidth="1"/>
    <col min="8959" max="8959" width="15" customWidth="1"/>
    <col min="9213" max="9213" width="28" customWidth="1"/>
    <col min="9214" max="9214" width="7.28515625" customWidth="1"/>
    <col min="9215" max="9215" width="15" customWidth="1"/>
    <col min="9469" max="9469" width="28" customWidth="1"/>
    <col min="9470" max="9470" width="7.28515625" customWidth="1"/>
    <col min="9471" max="9471" width="15" customWidth="1"/>
    <col min="9725" max="9725" width="28" customWidth="1"/>
    <col min="9726" max="9726" width="7.28515625" customWidth="1"/>
    <col min="9727" max="9727" width="15" customWidth="1"/>
    <col min="9981" max="9981" width="28" customWidth="1"/>
    <col min="9982" max="9982" width="7.28515625" customWidth="1"/>
    <col min="9983" max="9983" width="15" customWidth="1"/>
    <col min="10237" max="10237" width="28" customWidth="1"/>
    <col min="10238" max="10238" width="7.28515625" customWidth="1"/>
    <col min="10239" max="10239" width="15" customWidth="1"/>
    <col min="10493" max="10493" width="28" customWidth="1"/>
    <col min="10494" max="10494" width="7.28515625" customWidth="1"/>
    <col min="10495" max="10495" width="15" customWidth="1"/>
    <col min="10749" max="10749" width="28" customWidth="1"/>
    <col min="10750" max="10750" width="7.28515625" customWidth="1"/>
    <col min="10751" max="10751" width="15" customWidth="1"/>
    <col min="11005" max="11005" width="28" customWidth="1"/>
    <col min="11006" max="11006" width="7.28515625" customWidth="1"/>
    <col min="11007" max="11007" width="15" customWidth="1"/>
    <col min="11261" max="11261" width="28" customWidth="1"/>
    <col min="11262" max="11262" width="7.28515625" customWidth="1"/>
    <col min="11263" max="11263" width="15" customWidth="1"/>
    <col min="11517" max="11517" width="28" customWidth="1"/>
    <col min="11518" max="11518" width="7.28515625" customWidth="1"/>
    <col min="11519" max="11519" width="15" customWidth="1"/>
    <col min="11773" max="11773" width="28" customWidth="1"/>
    <col min="11774" max="11774" width="7.28515625" customWidth="1"/>
    <col min="11775" max="11775" width="15" customWidth="1"/>
    <col min="12029" max="12029" width="28" customWidth="1"/>
    <col min="12030" max="12030" width="7.28515625" customWidth="1"/>
    <col min="12031" max="12031" width="15" customWidth="1"/>
    <col min="12285" max="12285" width="28" customWidth="1"/>
    <col min="12286" max="12286" width="7.28515625" customWidth="1"/>
    <col min="12287" max="12287" width="15" customWidth="1"/>
    <col min="12541" max="12541" width="28" customWidth="1"/>
    <col min="12542" max="12542" width="7.28515625" customWidth="1"/>
    <col min="12543" max="12543" width="15" customWidth="1"/>
    <col min="12797" max="12797" width="28" customWidth="1"/>
    <col min="12798" max="12798" width="7.28515625" customWidth="1"/>
    <col min="12799" max="12799" width="15" customWidth="1"/>
    <col min="13053" max="13053" width="28" customWidth="1"/>
    <col min="13054" max="13054" width="7.28515625" customWidth="1"/>
    <col min="13055" max="13055" width="15" customWidth="1"/>
    <col min="13309" max="13309" width="28" customWidth="1"/>
    <col min="13310" max="13310" width="7.28515625" customWidth="1"/>
    <col min="13311" max="13311" width="15" customWidth="1"/>
    <col min="13565" max="13565" width="28" customWidth="1"/>
    <col min="13566" max="13566" width="7.28515625" customWidth="1"/>
    <col min="13567" max="13567" width="15" customWidth="1"/>
    <col min="13821" max="13821" width="28" customWidth="1"/>
    <col min="13822" max="13822" width="7.28515625" customWidth="1"/>
    <col min="13823" max="13823" width="15" customWidth="1"/>
    <col min="14077" max="14077" width="28" customWidth="1"/>
    <col min="14078" max="14078" width="7.28515625" customWidth="1"/>
    <col min="14079" max="14079" width="15" customWidth="1"/>
    <col min="14333" max="14333" width="28" customWidth="1"/>
    <col min="14334" max="14334" width="7.28515625" customWidth="1"/>
    <col min="14335" max="14335" width="15" customWidth="1"/>
    <col min="14589" max="14589" width="28" customWidth="1"/>
    <col min="14590" max="14590" width="7.28515625" customWidth="1"/>
    <col min="14591" max="14591" width="15" customWidth="1"/>
    <col min="14845" max="14845" width="28" customWidth="1"/>
    <col min="14846" max="14846" width="7.28515625" customWidth="1"/>
    <col min="14847" max="14847" width="15" customWidth="1"/>
    <col min="15101" max="15101" width="28" customWidth="1"/>
    <col min="15102" max="15102" width="7.28515625" customWidth="1"/>
    <col min="15103" max="15103" width="15" customWidth="1"/>
    <col min="15357" max="15357" width="28" customWidth="1"/>
    <col min="15358" max="15358" width="7.28515625" customWidth="1"/>
    <col min="15359" max="15359" width="15" customWidth="1"/>
    <col min="15613" max="15613" width="28" customWidth="1"/>
    <col min="15614" max="15614" width="7.28515625" customWidth="1"/>
    <col min="15615" max="15615" width="15" customWidth="1"/>
    <col min="15869" max="15869" width="28" customWidth="1"/>
    <col min="15870" max="15870" width="7.28515625" customWidth="1"/>
    <col min="15871" max="15871" width="15" customWidth="1"/>
    <col min="16125" max="16125" width="28" customWidth="1"/>
    <col min="16126" max="16126" width="7.28515625" customWidth="1"/>
    <col min="16127" max="16127" width="15" customWidth="1"/>
  </cols>
  <sheetData>
    <row r="1" spans="1:3" ht="52.15" customHeight="1" x14ac:dyDescent="0.25">
      <c r="B1" s="409" t="s">
        <v>187</v>
      </c>
      <c r="C1" s="409"/>
    </row>
    <row r="2" spans="1:3" ht="52.15" customHeight="1" x14ac:dyDescent="0.3">
      <c r="A2" s="432" t="s">
        <v>169</v>
      </c>
      <c r="B2" s="432"/>
      <c r="C2" s="432"/>
    </row>
    <row r="3" spans="1:3" x14ac:dyDescent="0.25">
      <c r="A3" s="411" t="s">
        <v>1</v>
      </c>
      <c r="B3" s="411" t="s">
        <v>2</v>
      </c>
      <c r="C3" s="411"/>
    </row>
    <row r="4" spans="1:3" ht="21.75" customHeight="1" x14ac:dyDescent="0.25">
      <c r="A4" s="411"/>
      <c r="B4" s="4" t="s">
        <v>5</v>
      </c>
      <c r="C4" s="5" t="s">
        <v>6</v>
      </c>
    </row>
    <row r="5" spans="1:3" ht="11.65" customHeight="1" x14ac:dyDescent="0.25">
      <c r="A5" s="156" t="s">
        <v>34</v>
      </c>
      <c r="B5" s="157">
        <v>7710</v>
      </c>
      <c r="C5" s="158">
        <v>5979215</v>
      </c>
    </row>
    <row r="6" spans="1:3" ht="11.65" customHeight="1" outlineLevel="1" x14ac:dyDescent="0.25">
      <c r="A6" s="19" t="s">
        <v>117</v>
      </c>
      <c r="B6" s="17"/>
      <c r="C6" s="18"/>
    </row>
    <row r="7" spans="1:3" ht="11.65" customHeight="1" outlineLevel="2" x14ac:dyDescent="0.25">
      <c r="A7" s="20" t="s">
        <v>17</v>
      </c>
      <c r="B7" s="17">
        <v>1291</v>
      </c>
      <c r="C7" s="18">
        <v>1137964</v>
      </c>
    </row>
    <row r="8" spans="1:3" ht="11.65" customHeight="1" outlineLevel="3" x14ac:dyDescent="0.25">
      <c r="A8" s="21" t="s">
        <v>21</v>
      </c>
      <c r="B8" s="178">
        <v>880</v>
      </c>
      <c r="C8" s="179">
        <v>775734</v>
      </c>
    </row>
    <row r="9" spans="1:3" ht="11.65" customHeight="1" outlineLevel="3" x14ac:dyDescent="0.25">
      <c r="A9" s="21" t="s">
        <v>18</v>
      </c>
      <c r="B9" s="178">
        <v>135</v>
      </c>
      <c r="C9" s="179">
        <v>118123</v>
      </c>
    </row>
    <row r="10" spans="1:3" ht="11.65" customHeight="1" outlineLevel="3" x14ac:dyDescent="0.25">
      <c r="A10" s="21" t="s">
        <v>20</v>
      </c>
      <c r="B10" s="178">
        <v>66</v>
      </c>
      <c r="C10" s="179">
        <v>58597</v>
      </c>
    </row>
    <row r="11" spans="1:3" ht="11.65" customHeight="1" outlineLevel="3" x14ac:dyDescent="0.25">
      <c r="A11" s="21" t="s">
        <v>19</v>
      </c>
      <c r="B11" s="178">
        <v>210</v>
      </c>
      <c r="C11" s="179">
        <v>185510</v>
      </c>
    </row>
    <row r="12" spans="1:3" ht="11.65" customHeight="1" outlineLevel="2" x14ac:dyDescent="0.25">
      <c r="A12" s="20" t="s">
        <v>22</v>
      </c>
      <c r="B12" s="17">
        <v>1762</v>
      </c>
      <c r="C12" s="18">
        <v>1293833</v>
      </c>
    </row>
    <row r="13" spans="1:3" ht="11.65" customHeight="1" outlineLevel="2" x14ac:dyDescent="0.25">
      <c r="A13" s="21" t="s">
        <v>21</v>
      </c>
      <c r="B13" s="178">
        <v>1238</v>
      </c>
      <c r="C13" s="179">
        <v>906856</v>
      </c>
    </row>
    <row r="14" spans="1:3" ht="11.65" customHeight="1" outlineLevel="2" x14ac:dyDescent="0.25">
      <c r="A14" s="21" t="s">
        <v>18</v>
      </c>
      <c r="B14" s="178">
        <v>176</v>
      </c>
      <c r="C14" s="179">
        <v>130211</v>
      </c>
    </row>
    <row r="15" spans="1:3" ht="11.65" customHeight="1" outlineLevel="2" x14ac:dyDescent="0.25">
      <c r="A15" s="21" t="s">
        <v>20</v>
      </c>
      <c r="B15" s="178">
        <v>78</v>
      </c>
      <c r="C15" s="179">
        <v>58251</v>
      </c>
    </row>
    <row r="16" spans="1:3" ht="11.65" customHeight="1" outlineLevel="2" x14ac:dyDescent="0.25">
      <c r="A16" s="21" t="s">
        <v>19</v>
      </c>
      <c r="B16" s="178">
        <v>270</v>
      </c>
      <c r="C16" s="179">
        <v>198515</v>
      </c>
    </row>
    <row r="17" spans="1:3" ht="11.65" customHeight="1" outlineLevel="2" x14ac:dyDescent="0.25">
      <c r="A17" s="20" t="s">
        <v>23</v>
      </c>
      <c r="B17" s="17">
        <v>2327</v>
      </c>
      <c r="C17" s="18">
        <v>1773707</v>
      </c>
    </row>
    <row r="18" spans="1:3" ht="11.65" customHeight="1" outlineLevel="2" x14ac:dyDescent="0.25">
      <c r="A18" s="20" t="s">
        <v>24</v>
      </c>
      <c r="B18" s="17">
        <v>2330</v>
      </c>
      <c r="C18" s="18">
        <v>1773711</v>
      </c>
    </row>
    <row r="19" spans="1:3" ht="11.65" customHeight="1" x14ac:dyDescent="0.25">
      <c r="A19" s="156" t="s">
        <v>36</v>
      </c>
      <c r="B19" s="157">
        <v>54452</v>
      </c>
      <c r="C19" s="158">
        <v>43333002</v>
      </c>
    </row>
    <row r="20" spans="1:3" ht="11.65" customHeight="1" outlineLevel="1" x14ac:dyDescent="0.25">
      <c r="A20" s="19" t="s">
        <v>117</v>
      </c>
      <c r="B20" s="17"/>
      <c r="C20" s="18"/>
    </row>
    <row r="21" spans="1:3" ht="11.65" customHeight="1" outlineLevel="2" x14ac:dyDescent="0.25">
      <c r="A21" s="20" t="s">
        <v>17</v>
      </c>
      <c r="B21" s="17">
        <v>12951</v>
      </c>
      <c r="C21" s="18">
        <v>10373060</v>
      </c>
    </row>
    <row r="22" spans="1:3" ht="11.65" customHeight="1" outlineLevel="3" x14ac:dyDescent="0.25">
      <c r="A22" s="21" t="s">
        <v>21</v>
      </c>
      <c r="B22" s="178">
        <v>8974</v>
      </c>
      <c r="C22" s="179">
        <v>7169967</v>
      </c>
    </row>
    <row r="23" spans="1:3" ht="11.65" customHeight="1" outlineLevel="3" x14ac:dyDescent="0.25">
      <c r="A23" s="21" t="s">
        <v>18</v>
      </c>
      <c r="B23" s="178">
        <v>1331</v>
      </c>
      <c r="C23" s="179">
        <v>1072828</v>
      </c>
    </row>
    <row r="24" spans="1:3" ht="11.65" customHeight="1" outlineLevel="3" x14ac:dyDescent="0.25">
      <c r="A24" s="21" t="s">
        <v>20</v>
      </c>
      <c r="B24" s="178">
        <v>440</v>
      </c>
      <c r="C24" s="179">
        <v>360861</v>
      </c>
    </row>
    <row r="25" spans="1:3" ht="11.65" customHeight="1" outlineLevel="3" x14ac:dyDescent="0.25">
      <c r="A25" s="21" t="s">
        <v>19</v>
      </c>
      <c r="B25" s="178">
        <v>2206</v>
      </c>
      <c r="C25" s="179">
        <v>1769404</v>
      </c>
    </row>
    <row r="26" spans="1:3" ht="11.65" customHeight="1" outlineLevel="2" x14ac:dyDescent="0.25">
      <c r="A26" s="20" t="s">
        <v>22</v>
      </c>
      <c r="B26" s="17">
        <v>13830</v>
      </c>
      <c r="C26" s="18">
        <v>10986650</v>
      </c>
    </row>
    <row r="27" spans="1:3" ht="11.65" customHeight="1" outlineLevel="2" x14ac:dyDescent="0.25">
      <c r="A27" s="20" t="s">
        <v>23</v>
      </c>
      <c r="B27" s="17">
        <v>13831</v>
      </c>
      <c r="C27" s="18">
        <v>10986649</v>
      </c>
    </row>
    <row r="28" spans="1:3" ht="11.65" customHeight="1" outlineLevel="2" x14ac:dyDescent="0.25">
      <c r="A28" s="20" t="s">
        <v>24</v>
      </c>
      <c r="B28" s="17">
        <v>13840</v>
      </c>
      <c r="C28" s="18">
        <v>10986643</v>
      </c>
    </row>
    <row r="29" spans="1:3" ht="11.65" customHeight="1" x14ac:dyDescent="0.25">
      <c r="A29" s="156" t="s">
        <v>174</v>
      </c>
      <c r="B29" s="157">
        <v>1395</v>
      </c>
      <c r="C29" s="158">
        <v>1263467</v>
      </c>
    </row>
    <row r="30" spans="1:3" ht="11.65" customHeight="1" outlineLevel="1" x14ac:dyDescent="0.25">
      <c r="A30" s="19" t="s">
        <v>117</v>
      </c>
      <c r="B30" s="17"/>
      <c r="C30" s="18"/>
    </row>
    <row r="31" spans="1:3" ht="11.65" customHeight="1" outlineLevel="2" x14ac:dyDescent="0.25">
      <c r="A31" s="20" t="s">
        <v>17</v>
      </c>
      <c r="B31" s="17">
        <v>271</v>
      </c>
      <c r="C31" s="18">
        <v>260958</v>
      </c>
    </row>
    <row r="32" spans="1:3" ht="11.65" customHeight="1" outlineLevel="3" x14ac:dyDescent="0.25">
      <c r="A32" s="21" t="s">
        <v>21</v>
      </c>
      <c r="B32" s="178">
        <v>180</v>
      </c>
      <c r="C32" s="179">
        <v>173972</v>
      </c>
    </row>
    <row r="33" spans="1:3" ht="11.65" customHeight="1" outlineLevel="3" x14ac:dyDescent="0.25">
      <c r="A33" s="21" t="s">
        <v>18</v>
      </c>
      <c r="B33" s="178">
        <v>46</v>
      </c>
      <c r="C33" s="179">
        <v>43842</v>
      </c>
    </row>
    <row r="34" spans="1:3" ht="11.65" customHeight="1" outlineLevel="3" x14ac:dyDescent="0.25">
      <c r="A34" s="21" t="s">
        <v>19</v>
      </c>
      <c r="B34" s="178">
        <v>45</v>
      </c>
      <c r="C34" s="179">
        <v>43144</v>
      </c>
    </row>
    <row r="35" spans="1:3" ht="11.65" customHeight="1" outlineLevel="2" x14ac:dyDescent="0.25">
      <c r="A35" s="20" t="s">
        <v>22</v>
      </c>
      <c r="B35" s="17">
        <v>376</v>
      </c>
      <c r="C35" s="18">
        <v>334170</v>
      </c>
    </row>
    <row r="36" spans="1:3" ht="11.65" customHeight="1" outlineLevel="2" x14ac:dyDescent="0.25">
      <c r="A36" s="20" t="s">
        <v>23</v>
      </c>
      <c r="B36" s="17">
        <v>376</v>
      </c>
      <c r="C36" s="18">
        <v>334170</v>
      </c>
    </row>
    <row r="37" spans="1:3" ht="11.65" customHeight="1" outlineLevel="2" x14ac:dyDescent="0.25">
      <c r="A37" s="20" t="s">
        <v>24</v>
      </c>
      <c r="B37" s="17">
        <v>372</v>
      </c>
      <c r="C37" s="18">
        <v>334169</v>
      </c>
    </row>
    <row r="38" spans="1:3" ht="28.5" customHeight="1" x14ac:dyDescent="0.25">
      <c r="A38" s="180" t="s">
        <v>41</v>
      </c>
      <c r="B38" s="157">
        <v>58980</v>
      </c>
      <c r="C38" s="158">
        <v>44376231</v>
      </c>
    </row>
    <row r="39" spans="1:3" ht="11.65" customHeight="1" outlineLevel="1" x14ac:dyDescent="0.25">
      <c r="A39" s="19" t="s">
        <v>117</v>
      </c>
      <c r="B39" s="17"/>
      <c r="C39" s="18"/>
    </row>
    <row r="40" spans="1:3" ht="11.65" customHeight="1" outlineLevel="2" x14ac:dyDescent="0.25">
      <c r="A40" s="20" t="s">
        <v>17</v>
      </c>
      <c r="B40" s="17">
        <v>14431</v>
      </c>
      <c r="C40" s="18">
        <v>10877031</v>
      </c>
    </row>
    <row r="41" spans="1:3" ht="11.65" customHeight="1" outlineLevel="3" x14ac:dyDescent="0.25">
      <c r="A41" s="21" t="s">
        <v>21</v>
      </c>
      <c r="B41" s="178">
        <v>10368</v>
      </c>
      <c r="C41" s="179">
        <v>7814935</v>
      </c>
    </row>
    <row r="42" spans="1:3" ht="11.65" customHeight="1" outlineLevel="3" x14ac:dyDescent="0.25">
      <c r="A42" s="21" t="s">
        <v>18</v>
      </c>
      <c r="B42" s="178">
        <v>1514</v>
      </c>
      <c r="C42" s="179">
        <v>1141116</v>
      </c>
    </row>
    <row r="43" spans="1:3" ht="11.65" customHeight="1" outlineLevel="3" x14ac:dyDescent="0.25">
      <c r="A43" s="21" t="s">
        <v>20</v>
      </c>
      <c r="B43" s="178">
        <v>512</v>
      </c>
      <c r="C43" s="179">
        <v>385584</v>
      </c>
    </row>
    <row r="44" spans="1:3" ht="11.65" customHeight="1" outlineLevel="3" x14ac:dyDescent="0.25">
      <c r="A44" s="21" t="s">
        <v>19</v>
      </c>
      <c r="B44" s="178">
        <v>2037</v>
      </c>
      <c r="C44" s="179">
        <v>1535396</v>
      </c>
    </row>
    <row r="45" spans="1:3" ht="11.65" customHeight="1" outlineLevel="2" x14ac:dyDescent="0.25">
      <c r="A45" s="20" t="s">
        <v>22</v>
      </c>
      <c r="B45" s="17">
        <v>14847</v>
      </c>
      <c r="C45" s="18">
        <v>11166395</v>
      </c>
    </row>
    <row r="46" spans="1:3" ht="11.65" customHeight="1" outlineLevel="2" x14ac:dyDescent="0.25">
      <c r="A46" s="20" t="s">
        <v>23</v>
      </c>
      <c r="B46" s="17">
        <v>14847</v>
      </c>
      <c r="C46" s="18">
        <v>11166395</v>
      </c>
    </row>
    <row r="47" spans="1:3" ht="11.65" customHeight="1" outlineLevel="2" x14ac:dyDescent="0.25">
      <c r="A47" s="20" t="s">
        <v>24</v>
      </c>
      <c r="B47" s="17">
        <v>14855</v>
      </c>
      <c r="C47" s="18">
        <v>11166410</v>
      </c>
    </row>
    <row r="48" spans="1:3" ht="11.65" customHeight="1" x14ac:dyDescent="0.25">
      <c r="A48" s="156" t="s">
        <v>88</v>
      </c>
      <c r="B48" s="157">
        <v>3039</v>
      </c>
      <c r="C48" s="158">
        <v>2118984</v>
      </c>
    </row>
    <row r="49" spans="1:3" ht="11.65" customHeight="1" outlineLevel="1" x14ac:dyDescent="0.25">
      <c r="A49" s="19" t="s">
        <v>117</v>
      </c>
      <c r="B49" s="17">
        <v>0</v>
      </c>
      <c r="C49" s="18">
        <v>0</v>
      </c>
    </row>
    <row r="50" spans="1:3" ht="11.65" customHeight="1" outlineLevel="2" x14ac:dyDescent="0.25">
      <c r="A50" s="20" t="s">
        <v>17</v>
      </c>
      <c r="B50" s="17">
        <v>11</v>
      </c>
      <c r="C50" s="18">
        <v>6801</v>
      </c>
    </row>
    <row r="51" spans="1:3" ht="11.65" customHeight="1" outlineLevel="2" x14ac:dyDescent="0.25">
      <c r="A51" s="20" t="s">
        <v>22</v>
      </c>
      <c r="B51" s="17">
        <v>3011</v>
      </c>
      <c r="C51" s="18">
        <v>2098581</v>
      </c>
    </row>
    <row r="52" spans="1:3" ht="11.65" customHeight="1" outlineLevel="3" x14ac:dyDescent="0.25">
      <c r="A52" s="21" t="s">
        <v>21</v>
      </c>
      <c r="B52" s="178">
        <v>758</v>
      </c>
      <c r="C52" s="179">
        <v>527785</v>
      </c>
    </row>
    <row r="53" spans="1:3" ht="11.65" customHeight="1" outlineLevel="3" x14ac:dyDescent="0.25">
      <c r="A53" s="21" t="s">
        <v>18</v>
      </c>
      <c r="B53" s="178">
        <v>751</v>
      </c>
      <c r="C53" s="179">
        <v>523861</v>
      </c>
    </row>
    <row r="54" spans="1:3" ht="11.65" customHeight="1" outlineLevel="3" x14ac:dyDescent="0.25">
      <c r="A54" s="21" t="s">
        <v>20</v>
      </c>
      <c r="B54" s="178">
        <v>750</v>
      </c>
      <c r="C54" s="179">
        <v>522945</v>
      </c>
    </row>
    <row r="55" spans="1:3" ht="11.65" customHeight="1" outlineLevel="3" x14ac:dyDescent="0.25">
      <c r="A55" s="21" t="s">
        <v>19</v>
      </c>
      <c r="B55" s="178">
        <v>752</v>
      </c>
      <c r="C55" s="179">
        <v>523990</v>
      </c>
    </row>
    <row r="56" spans="1:3" ht="11.65" customHeight="1" outlineLevel="2" x14ac:dyDescent="0.25">
      <c r="A56" s="20" t="s">
        <v>23</v>
      </c>
      <c r="B56" s="17">
        <v>11</v>
      </c>
      <c r="C56" s="18">
        <v>8933</v>
      </c>
    </row>
    <row r="57" spans="1:3" ht="11.65" customHeight="1" outlineLevel="2" x14ac:dyDescent="0.25">
      <c r="A57" s="20" t="s">
        <v>24</v>
      </c>
      <c r="B57" s="17">
        <v>6</v>
      </c>
      <c r="C57" s="18">
        <v>4669</v>
      </c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scale="9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view="pageBreakPreview" zoomScale="118" zoomScaleNormal="89" zoomScaleSheetLayoutView="118" workbookViewId="0">
      <selection activeCell="A19" sqref="A19"/>
    </sheetView>
  </sheetViews>
  <sheetFormatPr defaultRowHeight="12" x14ac:dyDescent="0.2"/>
  <cols>
    <col min="1" max="1" width="56.85546875" style="145" customWidth="1"/>
    <col min="2" max="2" width="10.85546875" style="145" customWidth="1"/>
    <col min="3" max="3" width="16.5703125" style="140" customWidth="1"/>
    <col min="4" max="4" width="9.85546875" style="140" customWidth="1"/>
    <col min="5" max="5" width="17.7109375" style="140" customWidth="1"/>
    <col min="6" max="6" width="11.85546875" style="140" customWidth="1"/>
    <col min="7" max="7" width="16.5703125" style="140" customWidth="1"/>
    <col min="8" max="10" width="9.140625" style="140"/>
    <col min="11" max="16384" width="9.140625" style="141"/>
  </cols>
  <sheetData>
    <row r="1" spans="1:10" ht="44.25" customHeight="1" x14ac:dyDescent="0.2">
      <c r="A1" s="139"/>
      <c r="B1" s="139"/>
      <c r="C1" s="139"/>
      <c r="D1" s="139"/>
      <c r="E1" s="419" t="s">
        <v>186</v>
      </c>
      <c r="F1" s="419"/>
      <c r="G1" s="419"/>
    </row>
    <row r="2" spans="1:10" ht="39.75" customHeight="1" x14ac:dyDescent="0.3">
      <c r="A2" s="433" t="s">
        <v>169</v>
      </c>
      <c r="B2" s="433"/>
      <c r="C2" s="433"/>
      <c r="D2" s="433"/>
      <c r="E2" s="433"/>
      <c r="F2" s="433"/>
      <c r="G2" s="433"/>
    </row>
    <row r="3" spans="1:10" ht="32.25" customHeight="1" x14ac:dyDescent="0.2">
      <c r="A3" s="436" t="s">
        <v>170</v>
      </c>
      <c r="B3" s="434" t="s">
        <v>171</v>
      </c>
      <c r="C3" s="435"/>
      <c r="D3" s="434" t="s">
        <v>172</v>
      </c>
      <c r="E3" s="435"/>
      <c r="F3" s="434" t="s">
        <v>173</v>
      </c>
      <c r="G3" s="435"/>
      <c r="J3" s="141"/>
    </row>
    <row r="4" spans="1:10" s="144" customFormat="1" ht="12.75" x14ac:dyDescent="0.25">
      <c r="A4" s="437"/>
      <c r="B4" s="142" t="s">
        <v>5</v>
      </c>
      <c r="C4" s="142" t="s">
        <v>6</v>
      </c>
      <c r="D4" s="142" t="s">
        <v>5</v>
      </c>
      <c r="E4" s="142" t="s">
        <v>6</v>
      </c>
      <c r="F4" s="142" t="s">
        <v>5</v>
      </c>
      <c r="G4" s="142" t="s">
        <v>6</v>
      </c>
      <c r="H4" s="143"/>
      <c r="I4" s="143"/>
    </row>
    <row r="5" spans="1:10" s="144" customFormat="1" ht="18" customHeight="1" x14ac:dyDescent="0.25">
      <c r="A5" s="153" t="s">
        <v>34</v>
      </c>
      <c r="B5" s="146">
        <v>9310</v>
      </c>
      <c r="C5" s="147">
        <v>7094831</v>
      </c>
      <c r="D5" s="146">
        <v>-1600</v>
      </c>
      <c r="E5" s="148">
        <v>-1115616</v>
      </c>
      <c r="F5" s="149">
        <f>B5+D5</f>
        <v>7710</v>
      </c>
      <c r="G5" s="148">
        <f>C5+E5</f>
        <v>5979215</v>
      </c>
      <c r="H5" s="143"/>
      <c r="I5" s="143"/>
    </row>
    <row r="6" spans="1:10" s="144" customFormat="1" ht="18.75" x14ac:dyDescent="0.25">
      <c r="A6" s="153" t="s">
        <v>36</v>
      </c>
      <c r="B6" s="146">
        <v>55332</v>
      </c>
      <c r="C6" s="147">
        <v>43946591</v>
      </c>
      <c r="D6" s="146">
        <v>-880</v>
      </c>
      <c r="E6" s="148">
        <v>-613589</v>
      </c>
      <c r="F6" s="149">
        <f t="shared" ref="F6:F9" si="0">B6+D6</f>
        <v>54452</v>
      </c>
      <c r="G6" s="148">
        <f t="shared" ref="G6:G9" si="1">C6+E6</f>
        <v>43333002</v>
      </c>
      <c r="H6" s="143"/>
      <c r="I6" s="143"/>
    </row>
    <row r="7" spans="1:10" s="144" customFormat="1" ht="18.75" x14ac:dyDescent="0.25">
      <c r="A7" s="150" t="s">
        <v>174</v>
      </c>
      <c r="B7" s="151">
        <v>1500</v>
      </c>
      <c r="C7" s="152">
        <v>1336679</v>
      </c>
      <c r="D7" s="151">
        <v>-105</v>
      </c>
      <c r="E7" s="152">
        <v>-73212</v>
      </c>
      <c r="F7" s="149">
        <f t="shared" si="0"/>
        <v>1395</v>
      </c>
      <c r="G7" s="148">
        <f t="shared" si="1"/>
        <v>1263467</v>
      </c>
      <c r="H7" s="143"/>
      <c r="I7" s="143"/>
    </row>
    <row r="8" spans="1:10" s="144" customFormat="1" ht="24" customHeight="1" x14ac:dyDescent="0.25">
      <c r="A8" s="153" t="s">
        <v>41</v>
      </c>
      <c r="B8" s="146">
        <v>59395</v>
      </c>
      <c r="C8" s="147">
        <v>44665594</v>
      </c>
      <c r="D8" s="146">
        <v>-415</v>
      </c>
      <c r="E8" s="148">
        <v>-289363</v>
      </c>
      <c r="F8" s="149">
        <f t="shared" si="0"/>
        <v>58980</v>
      </c>
      <c r="G8" s="148">
        <f t="shared" si="1"/>
        <v>44376231</v>
      </c>
      <c r="H8" s="143"/>
      <c r="I8" s="143"/>
    </row>
    <row r="9" spans="1:10" s="144" customFormat="1" ht="18.75" x14ac:dyDescent="0.25">
      <c r="A9" s="150" t="s">
        <v>88</v>
      </c>
      <c r="B9" s="151">
        <v>39</v>
      </c>
      <c r="C9" s="152">
        <v>27204</v>
      </c>
      <c r="D9" s="151">
        <v>3000</v>
      </c>
      <c r="E9" s="152">
        <v>2091780</v>
      </c>
      <c r="F9" s="149">
        <f t="shared" si="0"/>
        <v>3039</v>
      </c>
      <c r="G9" s="148">
        <f t="shared" si="1"/>
        <v>2118984</v>
      </c>
      <c r="H9" s="143"/>
      <c r="I9" s="143"/>
    </row>
    <row r="10" spans="1:10" s="335" customFormat="1" ht="18.75" x14ac:dyDescent="0.25">
      <c r="A10" s="150" t="s">
        <v>91</v>
      </c>
      <c r="B10" s="151"/>
      <c r="C10" s="152"/>
      <c r="D10" s="151">
        <f>SUM(D5:D9)</f>
        <v>0</v>
      </c>
      <c r="E10" s="152">
        <f>SUM(E5:E9)</f>
        <v>0</v>
      </c>
      <c r="F10" s="151"/>
      <c r="G10" s="152"/>
      <c r="H10" s="334"/>
      <c r="I10" s="334"/>
    </row>
  </sheetData>
  <mergeCells count="6">
    <mergeCell ref="E1:G1"/>
    <mergeCell ref="A2:G2"/>
    <mergeCell ref="B3:C3"/>
    <mergeCell ref="D3:E3"/>
    <mergeCell ref="F3:G3"/>
    <mergeCell ref="A3:A4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39</vt:i4>
      </vt:variant>
      <vt:variant>
        <vt:lpstr>Именованные диапазоны</vt:lpstr>
      </vt:variant>
      <vt:variant>
        <vt:i4>9</vt:i4>
      </vt:variant>
    </vt:vector>
  </HeadingPairs>
  <TitlesOfParts>
    <vt:vector size="48" baseType="lpstr">
      <vt:lpstr>прил 14.1</vt:lpstr>
      <vt:lpstr>прил 14(КС-ОЦМР)</vt:lpstr>
      <vt:lpstr>прил 13 ВМП</vt:lpstr>
      <vt:lpstr>прил 12.1</vt:lpstr>
      <vt:lpstr>прил 12 (КС ОНК)</vt:lpstr>
      <vt:lpstr>прил 11.1</vt:lpstr>
      <vt:lpstr>прил 11 (Роды)</vt:lpstr>
      <vt:lpstr>прил 10.1</vt:lpstr>
      <vt:lpstr>прил 10 неотлож</vt:lpstr>
      <vt:lpstr>прил 9.1</vt:lpstr>
      <vt:lpstr>прил 9 (КТ,МРТ)</vt:lpstr>
      <vt:lpstr>прил 8.1</vt:lpstr>
      <vt:lpstr>прил 8 (ДИ энд)</vt:lpstr>
      <vt:lpstr>прил 7.1</vt:lpstr>
      <vt:lpstr>прил 7(ДИ проч.)</vt:lpstr>
      <vt:lpstr>прил 6.4.1</vt:lpstr>
      <vt:lpstr>прил 6.3.1</vt:lpstr>
      <vt:lpstr>прил 6.2.1</vt:lpstr>
      <vt:lpstr>прил 6.1.1</vt:lpstr>
      <vt:lpstr>прил 6.4(ПМО и дисп. дети)</vt:lpstr>
      <vt:lpstr>прил 6.3(ПМО взр.)</vt:lpstr>
      <vt:lpstr>прил 6.2(дисп2)</vt:lpstr>
      <vt:lpstr>прил 6.1(Дисп1)</vt:lpstr>
      <vt:lpstr>прил 5.1</vt:lpstr>
      <vt:lpstr>прил 5(по кварталам)</vt:lpstr>
      <vt:lpstr>прил 4 ФАП</vt:lpstr>
      <vt:lpstr>прил 3 стомат.</vt:lpstr>
      <vt:lpstr>прил 2 подуш.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1.2'!Область_печати</vt:lpstr>
      <vt:lpstr>'прил 1.4'!Область_печати</vt:lpstr>
      <vt:lpstr>'прил 1.5'!Область_печати</vt:lpstr>
      <vt:lpstr>'прил 1.9'!Область_печати</vt:lpstr>
      <vt:lpstr>'прил 10 неотлож'!Область_печати</vt:lpstr>
      <vt:lpstr>'прил 14(КС-ОЦМР)'!Область_печати</vt:lpstr>
      <vt:lpstr>'прил 5.1'!Область_печати</vt:lpstr>
      <vt:lpstr>'прил 6.1.1'!Область_печати</vt:lpstr>
      <vt:lpstr>'прил 9 (КТ,МРТ)'!Область_печати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2020-04-30T11:31:02Z</dcterms:modified>
</cp:coreProperties>
</file>